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Лист1!$A$1:$AB$119</definedName>
  </definedNames>
  <calcPr calcId="144525" refMode="R1C1"/>
</workbook>
</file>

<file path=xl/calcChain.xml><?xml version="1.0" encoding="utf-8"?>
<calcChain xmlns="http://schemas.openxmlformats.org/spreadsheetml/2006/main">
  <c r="E44" i="1" l="1"/>
  <c r="G48" i="1"/>
  <c r="Z48" i="1" l="1"/>
  <c r="Z73" i="1"/>
  <c r="Z77" i="1"/>
  <c r="Y82" i="1"/>
  <c r="Y68" i="1"/>
  <c r="W44" i="1"/>
  <c r="W82" i="1" l="1"/>
  <c r="AA77" i="1"/>
  <c r="AA73" i="1"/>
  <c r="Y73" i="1"/>
  <c r="AA68" i="1"/>
  <c r="Z68" i="1"/>
  <c r="Y48" i="1"/>
  <c r="X48" i="1"/>
  <c r="W48" i="1"/>
  <c r="V48" i="1"/>
  <c r="X44" i="1"/>
  <c r="V44" i="1"/>
  <c r="Z38" i="1"/>
  <c r="Y38" i="1"/>
  <c r="X38" i="1"/>
  <c r="W38" i="1"/>
  <c r="V38" i="1"/>
  <c r="P16" i="1"/>
  <c r="P89" i="1" s="1"/>
  <c r="O29" i="1"/>
  <c r="Q33" i="1"/>
  <c r="U29" i="1"/>
  <c r="T29" i="1"/>
  <c r="S29" i="1"/>
  <c r="R29" i="1"/>
  <c r="U18" i="1"/>
  <c r="T18" i="1"/>
  <c r="S18" i="1"/>
  <c r="R18" i="1"/>
  <c r="P18" i="1"/>
  <c r="O18" i="1"/>
  <c r="N18" i="1"/>
  <c r="V89" i="1" l="1"/>
  <c r="M82" i="1"/>
  <c r="K82" i="1"/>
  <c r="G82" i="1"/>
  <c r="E82" i="1"/>
  <c r="M77" i="1"/>
  <c r="K77" i="1"/>
  <c r="I77" i="1"/>
  <c r="H77" i="1"/>
  <c r="G77" i="1"/>
  <c r="F77" i="1"/>
  <c r="E77" i="1"/>
  <c r="M73" i="1"/>
  <c r="K73" i="1"/>
  <c r="G73" i="1"/>
  <c r="F73" i="1"/>
  <c r="E73" i="1"/>
  <c r="M68" i="1"/>
  <c r="M67" i="1" s="1"/>
  <c r="K68" i="1"/>
  <c r="K67" i="1" s="1"/>
  <c r="K37" i="1" s="1"/>
  <c r="K89" i="1" s="1"/>
  <c r="J68" i="1"/>
  <c r="I68" i="1"/>
  <c r="H68" i="1"/>
  <c r="G68" i="1"/>
  <c r="G67" i="1" s="1"/>
  <c r="F68" i="1"/>
  <c r="E68" i="1"/>
  <c r="E67" i="1" s="1"/>
  <c r="F48" i="1"/>
  <c r="E48" i="1"/>
  <c r="M44" i="1"/>
  <c r="I44" i="1"/>
  <c r="H44" i="1"/>
  <c r="G44" i="1"/>
  <c r="F44" i="1"/>
  <c r="M38" i="1"/>
  <c r="I38" i="1"/>
  <c r="H38" i="1"/>
  <c r="G38" i="1"/>
  <c r="F38" i="1"/>
  <c r="E38" i="1"/>
  <c r="E37" i="1" l="1"/>
  <c r="G37" i="1"/>
  <c r="Q28" i="1"/>
  <c r="Q16" i="1" s="1"/>
  <c r="Q89" i="1" s="1"/>
  <c r="O28" i="1"/>
  <c r="O16" i="1" s="1"/>
  <c r="O89" i="1" s="1"/>
  <c r="Q18" i="1"/>
  <c r="N29" i="1"/>
  <c r="N33" i="1"/>
  <c r="M33" i="1"/>
  <c r="M29" i="1"/>
  <c r="M18" i="1"/>
  <c r="L18" i="1"/>
  <c r="I18" i="1"/>
  <c r="H33" i="1"/>
  <c r="H29" i="1"/>
  <c r="H18" i="1"/>
  <c r="G33" i="1"/>
  <c r="G29" i="1"/>
  <c r="F29" i="1"/>
  <c r="F18" i="1"/>
  <c r="F17" i="1" s="1"/>
  <c r="G18" i="1"/>
  <c r="E33" i="1"/>
  <c r="E29" i="1"/>
  <c r="E18" i="1"/>
  <c r="H73" i="1" l="1"/>
  <c r="M48" i="1"/>
  <c r="M37" i="1" s="1"/>
  <c r="I48" i="1"/>
  <c r="H48" i="1"/>
  <c r="N105" i="1"/>
  <c r="U28" i="1"/>
  <c r="U16" i="1" s="1"/>
  <c r="U89" i="1" s="1"/>
  <c r="S28" i="1"/>
  <c r="S16" i="1" s="1"/>
  <c r="S89" i="1" s="1"/>
  <c r="T28" i="1"/>
  <c r="T16" i="1" s="1"/>
  <c r="T89" i="1" s="1"/>
  <c r="AA105" i="1"/>
  <c r="Z105" i="1"/>
  <c r="Y105" i="1"/>
  <c r="X105" i="1"/>
  <c r="W105" i="1"/>
  <c r="V105" i="1"/>
  <c r="R105" i="1"/>
  <c r="L48" i="1"/>
  <c r="L44" i="1"/>
  <c r="AA38" i="1"/>
  <c r="L38" i="1"/>
  <c r="R28" i="1"/>
  <c r="R16" i="1" s="1"/>
  <c r="R89" i="1" s="1"/>
  <c r="M17" i="1"/>
  <c r="L17" i="1"/>
  <c r="L33" i="1"/>
  <c r="L29" i="1"/>
  <c r="I33" i="1"/>
  <c r="I29" i="1"/>
  <c r="H17" i="1"/>
  <c r="F33" i="1"/>
  <c r="F28" i="1" s="1"/>
  <c r="F16" i="1" s="1"/>
  <c r="G17" i="1"/>
  <c r="AA82" i="1"/>
  <c r="Z82" i="1"/>
  <c r="Z67" i="1" s="1"/>
  <c r="X82" i="1"/>
  <c r="V82" i="1"/>
  <c r="L82" i="1"/>
  <c r="J82" i="1"/>
  <c r="I82" i="1"/>
  <c r="H82" i="1"/>
  <c r="F82" i="1"/>
  <c r="F67" i="1" s="1"/>
  <c r="F37" i="1" s="1"/>
  <c r="F89" i="1" s="1"/>
  <c r="Y77" i="1"/>
  <c r="X77" i="1"/>
  <c r="W77" i="1"/>
  <c r="V77" i="1"/>
  <c r="L77" i="1"/>
  <c r="J77" i="1"/>
  <c r="X73" i="1"/>
  <c r="W73" i="1"/>
  <c r="V73" i="1"/>
  <c r="L73" i="1"/>
  <c r="L67" i="1" s="1"/>
  <c r="J73" i="1"/>
  <c r="I73" i="1"/>
  <c r="I67" i="1" s="1"/>
  <c r="J67" i="1" l="1"/>
  <c r="J37" i="1" s="1"/>
  <c r="J89" i="1" s="1"/>
  <c r="L37" i="1"/>
  <c r="I37" i="1"/>
  <c r="H67" i="1"/>
  <c r="H37" i="1" s="1"/>
  <c r="H89" i="1" s="1"/>
  <c r="Y67" i="1"/>
  <c r="Y37" i="1" s="1"/>
  <c r="Y89" i="1" s="1"/>
  <c r="H28" i="1"/>
  <c r="H16" i="1" s="1"/>
  <c r="I28" i="1"/>
  <c r="I17" i="1" s="1"/>
  <c r="I16" i="1" s="1"/>
  <c r="N28" i="1"/>
  <c r="N16" i="1" s="1"/>
  <c r="N89" i="1" s="1"/>
  <c r="L28" i="1"/>
  <c r="L16" i="1" s="1"/>
  <c r="Z37" i="1"/>
  <c r="G28" i="1"/>
  <c r="G16" i="1" s="1"/>
  <c r="G89" i="1" s="1"/>
  <c r="M28" i="1"/>
  <c r="M16" i="1" s="1"/>
  <c r="M89" i="1" s="1"/>
  <c r="I89" i="1" l="1"/>
  <c r="L89" i="1"/>
  <c r="AA67" i="1"/>
  <c r="AA89" i="1" s="1"/>
  <c r="Z89" i="1"/>
  <c r="X68" i="1"/>
  <c r="X67" i="1" s="1"/>
  <c r="X37" i="1" s="1"/>
  <c r="W68" i="1"/>
  <c r="W67" i="1" s="1"/>
  <c r="V68" i="1"/>
  <c r="V67" i="1" s="1"/>
  <c r="V37" i="1" s="1"/>
  <c r="W37" i="1" l="1"/>
  <c r="W89" i="1" s="1"/>
  <c r="AA48" i="1"/>
  <c r="AA37" i="1" s="1"/>
  <c r="E17" i="1"/>
  <c r="E28" i="1" l="1"/>
  <c r="E16" i="1" s="1"/>
  <c r="E89" i="1" s="1"/>
</calcChain>
</file>

<file path=xl/sharedStrings.xml><?xml version="1.0" encoding="utf-8"?>
<sst xmlns="http://schemas.openxmlformats.org/spreadsheetml/2006/main" count="219" uniqueCount="195">
  <si>
    <t>Индекс</t>
  </si>
  <si>
    <t xml:space="preserve">Наименование дисциплин </t>
  </si>
  <si>
    <t>Формы промежуточной аттестации</t>
  </si>
  <si>
    <t>Экзамены</t>
  </si>
  <si>
    <t>Объем образовательной нагрузки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</si>
  <si>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</si>
  <si>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</si>
  <si>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</si>
  <si>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</si>
  <si>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 xml:space="preserve">в т.ч. по учебным дисциплинам и МДК </t>
  </si>
  <si>
    <t>теоретическое обучение</t>
  </si>
  <si>
    <t>лаб.и практ. Занятий</t>
  </si>
  <si>
    <t>курсовых работ (проектов)</t>
  </si>
  <si>
    <t xml:space="preserve">Производственная и учебная практика </t>
  </si>
  <si>
    <t>Консультации</t>
  </si>
  <si>
    <t>Промежуточная аттестация</t>
  </si>
  <si>
    <t>Распределение по курсам и семестрам</t>
  </si>
  <si>
    <t>1 курс</t>
  </si>
  <si>
    <t xml:space="preserve">2 курс </t>
  </si>
  <si>
    <t>3курс</t>
  </si>
  <si>
    <t>4 курс</t>
  </si>
  <si>
    <t>1сем     17нед</t>
  </si>
  <si>
    <t xml:space="preserve">2сем             24 нед               </t>
  </si>
  <si>
    <t>3сем     17нед</t>
  </si>
  <si>
    <t>самостоятельная учебная работа+ индивидуальный проект</t>
  </si>
  <si>
    <t>Русский язык</t>
  </si>
  <si>
    <t>Обязательная часть</t>
  </si>
  <si>
    <t>ОУД</t>
  </si>
  <si>
    <t>ОЧ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</si>
  <si>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</si>
  <si>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</si>
  <si>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</si>
  <si>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</si>
  <si>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</si>
  <si>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</si>
  <si>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</si>
  <si>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Вариативная часть</t>
  </si>
  <si>
    <t>ВЧ</t>
  </si>
  <si>
    <t>Информатика</t>
  </si>
  <si>
    <t>Физика</t>
  </si>
  <si>
    <t>Родной язык</t>
  </si>
  <si>
    <t>Основы проектной деятельности</t>
  </si>
  <si>
    <t>ПРОФЕССИОНАЛЬНАЯ ПОДГОТОВКА</t>
  </si>
  <si>
    <t>ПП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</si>
  <si>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</si>
  <si>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</si>
  <si>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</si>
  <si>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</si>
  <si>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</si>
  <si>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</si>
  <si>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3,4,5,6,7,8</t>
  </si>
  <si>
    <t>Основы гуманитарной культуры</t>
  </si>
  <si>
    <t>Математический и общий естественнонаучный учебный цикл</t>
  </si>
  <si>
    <t>ЕН.01</t>
  </si>
  <si>
    <t>ЕН.02</t>
  </si>
  <si>
    <t>Экологические основы природопользования</t>
  </si>
  <si>
    <t>ЕН.03</t>
  </si>
  <si>
    <t>Общепрофессиональный цикл</t>
  </si>
  <si>
    <t>ОГСЭ.00</t>
  </si>
  <si>
    <t>ЕН.00</t>
  </si>
  <si>
    <t>ОП.00</t>
  </si>
  <si>
    <t>Инженерная графика</t>
  </si>
  <si>
    <t>ОП.01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</si>
  <si>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</si>
  <si>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</si>
  <si>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</si>
  <si>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</si>
  <si>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</si>
  <si>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</si>
  <si>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</si>
  <si>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</si>
  <si>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ОП.06</t>
  </si>
  <si>
    <t>ОП.07</t>
  </si>
  <si>
    <t>ОП.08</t>
  </si>
  <si>
    <t>ОП.09</t>
  </si>
  <si>
    <t>Охрана труда</t>
  </si>
  <si>
    <t>ОП.10</t>
  </si>
  <si>
    <t>Безопасность жизнедеятельности</t>
  </si>
  <si>
    <t>Профессиональный цикл</t>
  </si>
  <si>
    <t>П.00</t>
  </si>
  <si>
    <t>ПМ 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</si>
  <si>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</si>
  <si>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</si>
  <si>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</si>
  <si>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</si>
  <si>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</si>
  <si>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</si>
  <si>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</si>
  <si>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</si>
  <si>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ПП.02</t>
  </si>
  <si>
    <t>ПМ.03</t>
  </si>
  <si>
    <t>МДК.03.01</t>
  </si>
  <si>
    <t>МДК.03.02</t>
  </si>
  <si>
    <t>ПП.03</t>
  </si>
  <si>
    <t>ПМ.04</t>
  </si>
  <si>
    <t>МДК.04.01</t>
  </si>
  <si>
    <t>ПП.04</t>
  </si>
  <si>
    <t>ПДП</t>
  </si>
  <si>
    <t>Преддипломная практика</t>
  </si>
  <si>
    <t>ГИА</t>
  </si>
  <si>
    <t>Государственная итоговая аттестация</t>
  </si>
  <si>
    <t>Дисциплины и МДК</t>
  </si>
  <si>
    <t>С/р</t>
  </si>
  <si>
    <t>УП</t>
  </si>
  <si>
    <t>Всего:</t>
  </si>
  <si>
    <t>экзаменов</t>
  </si>
  <si>
    <t>ДЗ</t>
  </si>
  <si>
    <t>З</t>
  </si>
  <si>
    <t xml:space="preserve">Иностранный язык </t>
  </si>
  <si>
    <t>Компьютерная графика</t>
  </si>
  <si>
    <t>Допуски и посадки</t>
  </si>
  <si>
    <t>Процессы, формообразования и инструменты</t>
  </si>
  <si>
    <t>Технологическое оборудование</t>
  </si>
  <si>
    <t>Технология машиностроения</t>
  </si>
  <si>
    <t>Технологическая оснастка</t>
  </si>
  <si>
    <t>ОП.11</t>
  </si>
  <si>
    <t>Программирование для автоматизированного оборудования</t>
  </si>
  <si>
    <t>ОП.12</t>
  </si>
  <si>
    <t>ОП.13</t>
  </si>
  <si>
    <t>Основы экономики организации и правового обеспечения профессиональной деятельности</t>
  </si>
  <si>
    <t>ОП.14</t>
  </si>
  <si>
    <t>ОП.15</t>
  </si>
  <si>
    <t>ОП.16</t>
  </si>
  <si>
    <t>ОП.17</t>
  </si>
  <si>
    <t>Машиностроительное производство</t>
  </si>
  <si>
    <t>ОП.18</t>
  </si>
  <si>
    <t>Основы проектирования машиностроительных цехов и предприятий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</si>
  <si>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</si>
  <si>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</si>
  <si>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 xml:space="preserve">Системы автоматизированного проектирования и программирования в машиностроении 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</si>
  <si>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</si>
  <si>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</si>
  <si>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УП.02</t>
  </si>
  <si>
    <t>учебная практика</t>
  </si>
  <si>
    <t>Участие во внедрении технологических процессов изготовления деталей машин и осуществление технического контроля</t>
  </si>
  <si>
    <t>Реализация технологических процессов изготовления деталей</t>
  </si>
  <si>
    <t>Контроль соответствия качества деталей требованиям технической документации</t>
  </si>
  <si>
    <t>УП.03</t>
  </si>
  <si>
    <t>Выполнение работ по профессии токарь</t>
  </si>
  <si>
    <t>УП.04</t>
  </si>
  <si>
    <t>сам.раб</t>
  </si>
  <si>
    <t>конс.</t>
  </si>
  <si>
    <t>пром.аттестация</t>
  </si>
  <si>
    <t>Общеобразовательный цикл</t>
  </si>
  <si>
    <t>зачеты/диф.зачеты</t>
  </si>
  <si>
    <t>ПА</t>
  </si>
  <si>
    <t>5сем     16нед</t>
  </si>
  <si>
    <t>ОЦ</t>
  </si>
  <si>
    <t>8, ДЗк</t>
  </si>
  <si>
    <t>8 сем                                                             нед</t>
  </si>
  <si>
    <t>Индивидуальный проект (предметом не является)</t>
  </si>
  <si>
    <t>Введение в специальность</t>
  </si>
  <si>
    <t xml:space="preserve">УТВЕРЖДАЮ     </t>
  </si>
  <si>
    <t xml:space="preserve"> Директор колледжа     </t>
  </si>
  <si>
    <t xml:space="preserve">_________ О.В. Викторова  </t>
  </si>
  <si>
    <t>Согласовано:</t>
  </si>
  <si>
    <t xml:space="preserve">Председатель </t>
  </si>
  <si>
    <t>цикловой комиссии общих гуманитарных, социально-экономических и естественно-научных дисциплин</t>
  </si>
  <si>
    <t>Заместитель директора по учебно-инновационной работе</t>
  </si>
  <si>
    <t>______________________________________________</t>
  </si>
  <si>
    <t>______________________________Н.В. Филиппова</t>
  </si>
  <si>
    <t>Заместитель директора по учебно-производственной работе</t>
  </si>
  <si>
    <t>Председатель цикловой комиссии дисциплин профиля "Математика, физика, информатика и вычислительная техника"</t>
  </si>
  <si>
    <t>______________________________И.А. Демкина</t>
  </si>
  <si>
    <t>И.А.Кувина</t>
  </si>
  <si>
    <t>Председатель цикловой комиссии дисциплинтехнического профиля</t>
  </si>
  <si>
    <t>Н.В. Абрамова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</si>
  <si>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</si>
  <si>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</si>
  <si>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</si>
  <si>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</si>
  <si>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</si>
  <si>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</si>
  <si>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</si>
  <si>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</si>
  <si>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</si>
  <si>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 xml:space="preserve">Учебные дисциплины по выбору </t>
  </si>
  <si>
    <t>УПВ</t>
  </si>
  <si>
    <t>УПВ.03</t>
  </si>
  <si>
    <t>УПВ.01</t>
  </si>
  <si>
    <t>УПВ.02</t>
  </si>
  <si>
    <t>Дополнительные учебные предметы</t>
  </si>
  <si>
    <t>ДУП</t>
  </si>
  <si>
    <t>ДУП.01</t>
  </si>
  <si>
    <t xml:space="preserve"> _____ _________ 2021г.  </t>
  </si>
  <si>
    <t>С.Ю. Костыгов</t>
  </si>
  <si>
    <t>ОГСЭ.05</t>
  </si>
  <si>
    <t>Диф.   Зачеты</t>
  </si>
  <si>
    <t>План учебного процесса по специальности 15.02.08 "Технология машиностроения"</t>
  </si>
  <si>
    <t xml:space="preserve">4сем             22 нед               </t>
  </si>
  <si>
    <t xml:space="preserve">7 сем                                   14нед </t>
  </si>
  <si>
    <t xml:space="preserve">6сем             24 нед               </t>
  </si>
  <si>
    <t>Информационные иехнологии в профессиональной деятельности</t>
  </si>
  <si>
    <t>Выполнение работ по профессии токарь/ слесарь-ремонтник</t>
  </si>
  <si>
    <t>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</si>
</sst>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2"/>
      <color rgb="FF0070C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16"/>
      </patternFill>
    </fill>
    <fill>
      <patternFill patternType="solid">
        <fgColor rgb="FFFFFF00"/>
        <bgColor indexed="16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0" fillId="0" borderId="1" xfId="0" applyBorder="1" applyAlignment="1"/>
    <xf numFmtId="0" fontId="1" fillId="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22" xfId="0" applyFont="1" applyBorder="1" applyAlignment="1"/>
    <xf numFmtId="0" fontId="4" fillId="0" borderId="1" xfId="0" applyFont="1" applyBorder="1" applyAlignment="1">
      <alignment horizontal="left"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6" borderId="22" xfId="0" applyFont="1" applyFill="1" applyBorder="1" applyAlignment="1"/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/>
    <xf numFmtId="0" fontId="4" fillId="0" borderId="1" xfId="0" applyFont="1" applyBorder="1" applyAlignment="1">
      <alignment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/>
    <xf numFmtId="0" fontId="4" fillId="0" borderId="22" xfId="0" applyFont="1" applyBorder="1" applyAlignment="1">
      <alignment wrapText="1"/>
    </xf>
    <xf numFmtId="0" fontId="5" fillId="4" borderId="1" xfId="0" applyFont="1" applyFill="1" applyBorder="1" applyAlignment="1"/>
    <xf numFmtId="0" fontId="5" fillId="4" borderId="22" xfId="0" applyFont="1" applyFill="1" applyBorder="1" applyAlignment="1"/>
    <xf numFmtId="0" fontId="5" fillId="6" borderId="1" xfId="0" applyFont="1" applyFill="1" applyBorder="1" applyAlignment="1">
      <alignment wrapText="1"/>
    </xf>
    <xf numFmtId="0" fontId="3" fillId="0" borderId="22" xfId="0" applyFont="1" applyBorder="1" applyAlignment="1"/>
    <xf numFmtId="0" fontId="3" fillId="0" borderId="0" xfId="0" applyFont="1"/>
    <xf numFmtId="0" fontId="1" fillId="5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2" xfId="0" applyFont="1" applyBorder="1" applyAlignment="1"/>
    <xf numFmtId="0" fontId="2" fillId="0" borderId="0" xfId="0" applyFont="1"/>
    <xf numFmtId="0" fontId="5" fillId="0" borderId="1" xfId="0" applyFont="1" applyBorder="1" applyAlignment="1"/>
    <xf numFmtId="0" fontId="5" fillId="0" borderId="22" xfId="0" applyFont="1" applyBorder="1" applyAlignment="1"/>
    <xf numFmtId="0" fontId="2" fillId="0" borderId="1" xfId="0" applyFont="1" applyBorder="1" applyAlignment="1"/>
    <xf numFmtId="0" fontId="5" fillId="4" borderId="2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3" xfId="0" applyFont="1" applyBorder="1" applyAlignment="1"/>
    <xf numFmtId="0" fontId="4" fillId="0" borderId="3" xfId="0" applyFont="1" applyBorder="1" applyAlignment="1">
      <alignment wrapText="1"/>
    </xf>
    <xf numFmtId="0" fontId="3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 indent="3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3" fillId="0" borderId="0" xfId="1" applyFont="1" applyBorder="1"/>
    <xf numFmtId="0" fontId="3" fillId="0" borderId="26" xfId="1" applyFont="1" applyBorder="1"/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7" borderId="9" xfId="0" applyNumberFormat="1" applyFont="1" applyFill="1" applyBorder="1" applyAlignment="1" applyProtection="1">
      <alignment horizontal="left" vertical="center" wrapText="1"/>
      <protection locked="0"/>
    </xf>
    <xf numFmtId="0" fontId="1" fillId="7" borderId="9" xfId="0" applyNumberFormat="1" applyFont="1" applyFill="1" applyBorder="1" applyAlignment="1" applyProtection="1">
      <alignment horizontal="center" vertical="center"/>
      <protection locked="0"/>
    </xf>
    <xf numFmtId="0" fontId="1" fillId="7" borderId="9" xfId="0" applyNumberFormat="1" applyFont="1" applyFill="1" applyBorder="1" applyAlignment="1">
      <alignment horizontal="left" vertical="center" wrapText="1"/>
    </xf>
    <xf numFmtId="0" fontId="1" fillId="8" borderId="9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/>
    <xf numFmtId="0" fontId="3" fillId="0" borderId="18" xfId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27" xfId="1" applyFont="1" applyBorder="1" applyAlignment="1">
      <alignment horizontal="left"/>
    </xf>
    <xf numFmtId="0" fontId="0" fillId="0" borderId="0" xfId="0" applyAlignment="1"/>
    <xf numFmtId="0" fontId="3" fillId="0" borderId="27" xfId="1" applyFont="1" applyBorder="1" applyAlignment="1">
      <alignment horizontal="left" wrapText="1"/>
    </xf>
    <xf numFmtId="0" fontId="3" fillId="0" borderId="0" xfId="1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6" xfId="0" applyFont="1" applyBorder="1" applyAlignment="1"/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6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/>
    <xf numFmtId="0" fontId="0" fillId="0" borderId="28" xfId="0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_Чистый план" xfId="1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view="pageBreakPreview" zoomScale="80" zoomScaleNormal="70" zoomScaleSheetLayoutView="80" workbookViewId="0">
      <pane xSplit="2" ySplit="14" topLeftCell="C63" activePane="bottomRight" state="frozen"/>
      <selection pane="topRight" activeCell="C1" sqref="C1"/>
      <selection pane="bottomLeft" activeCell="A7" sqref="A7"/>
      <selection pane="bottomRight" activeCell="B83" sqref="B83"/>
    </sheetView>
  </sheetViews>
  <sheetFormatPr defaultRowHeight="15" x14ac:dyDescent="0.25"/>
  <cols>
    <col min="1" max="1" width="14" customWidth="1"/>
    <col min="2" max="2" width="28.5703125" customWidth="1"/>
    <col min="28" max="28" width="0.7109375" customWidth="1"/>
    <col min="29" max="29" width="10.28515625" customWidth="1"/>
  </cols>
  <sheetData>
    <row r="1" spans="1:29" s="67" customFormat="1" ht="24.75" customHeight="1" x14ac:dyDescent="0.25">
      <c r="B1" s="68"/>
      <c r="Q1" s="68"/>
      <c r="R1" s="68"/>
      <c r="S1" s="69"/>
    </row>
    <row r="2" spans="1:29" s="67" customFormat="1" ht="17.25" customHeight="1" x14ac:dyDescent="0.25"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R2" s="68"/>
      <c r="S2" s="69"/>
      <c r="V2" s="71" t="s">
        <v>152</v>
      </c>
      <c r="W2" s="71"/>
      <c r="X2" s="71"/>
      <c r="Y2" s="70"/>
      <c r="Z2" s="72"/>
    </row>
    <row r="3" spans="1:29" s="67" customFormat="1" ht="17.25" customHeight="1" x14ac:dyDescent="0.25"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R3" s="68"/>
      <c r="S3" s="69"/>
      <c r="V3" s="71" t="s">
        <v>153</v>
      </c>
      <c r="W3" s="71"/>
      <c r="X3" s="71"/>
      <c r="Y3" s="70"/>
      <c r="Z3" s="72"/>
    </row>
    <row r="4" spans="1:29" s="67" customFormat="1" ht="17.25" customHeight="1" x14ac:dyDescent="0.25"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R4" s="68"/>
      <c r="S4" s="69"/>
      <c r="V4" s="71" t="s">
        <v>154</v>
      </c>
      <c r="W4" s="71"/>
      <c r="X4" s="71"/>
      <c r="Y4" s="70"/>
      <c r="Z4" s="72"/>
    </row>
    <row r="5" spans="1:29" s="67" customFormat="1" ht="17.25" customHeight="1" x14ac:dyDescent="0.25">
      <c r="B5" s="68"/>
      <c r="C5" s="70"/>
      <c r="D5" s="70"/>
      <c r="E5" s="70"/>
      <c r="F5" s="70"/>
      <c r="G5" s="70"/>
      <c r="H5" s="70"/>
      <c r="I5" s="70"/>
      <c r="J5" s="70"/>
      <c r="K5" s="70"/>
      <c r="L5" s="70"/>
      <c r="R5" s="68"/>
      <c r="S5" s="69"/>
      <c r="V5" s="71" t="s">
        <v>184</v>
      </c>
      <c r="W5" s="71"/>
      <c r="X5" s="71"/>
      <c r="Y5" s="70"/>
      <c r="Z5" s="72"/>
    </row>
    <row r="6" spans="1:29" s="67" customFormat="1" ht="17.25" customHeight="1" x14ac:dyDescent="0.25">
      <c r="B6" s="68"/>
      <c r="C6" s="70"/>
      <c r="D6" s="70"/>
      <c r="E6" s="70"/>
      <c r="F6" s="70"/>
      <c r="G6" s="70"/>
      <c r="H6" s="70"/>
      <c r="I6" s="70"/>
      <c r="J6" s="70"/>
      <c r="K6" s="70"/>
      <c r="L6" s="70"/>
      <c r="R6" s="68"/>
      <c r="S6" s="69"/>
      <c r="V6" s="70"/>
      <c r="W6" s="70"/>
      <c r="X6" s="70"/>
      <c r="Y6" s="70"/>
      <c r="Z6" s="68"/>
    </row>
    <row r="7" spans="1:29" s="67" customFormat="1" ht="17.25" customHeight="1" x14ac:dyDescent="0.25">
      <c r="B7" s="90" t="s">
        <v>188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73"/>
      <c r="Q7" s="73"/>
      <c r="R7" s="68"/>
      <c r="S7" s="69"/>
    </row>
    <row r="8" spans="1:29" s="67" customFormat="1" ht="17.25" customHeight="1" x14ac:dyDescent="0.25">
      <c r="B8" s="68"/>
      <c r="C8" s="74"/>
      <c r="D8" s="74"/>
      <c r="E8" s="74"/>
      <c r="F8" s="74"/>
      <c r="G8" s="74"/>
      <c r="H8" s="74"/>
      <c r="I8" s="74"/>
      <c r="J8" s="68"/>
      <c r="K8" s="68"/>
      <c r="L8" s="68"/>
      <c r="M8" s="68"/>
      <c r="N8" s="68"/>
      <c r="O8" s="68"/>
      <c r="P8" s="68"/>
      <c r="R8" s="68"/>
      <c r="S8" s="69"/>
    </row>
    <row r="9" spans="1:29" ht="51.75" customHeigh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9" s="19" customFormat="1" ht="47.25" customHeight="1" x14ac:dyDescent="0.25">
      <c r="A10" s="102" t="s">
        <v>0</v>
      </c>
      <c r="B10" s="124" t="s">
        <v>1</v>
      </c>
      <c r="C10" s="119" t="s">
        <v>2</v>
      </c>
      <c r="D10" s="121"/>
      <c r="E10" s="113" t="s">
        <v>4</v>
      </c>
      <c r="F10" s="119" t="s">
        <v>5</v>
      </c>
      <c r="G10" s="120"/>
      <c r="H10" s="120"/>
      <c r="I10" s="120"/>
      <c r="J10" s="120"/>
      <c r="K10" s="120"/>
      <c r="L10" s="120"/>
      <c r="M10" s="121"/>
      <c r="N10" s="119" t="s">
        <v>16</v>
      </c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18"/>
    </row>
    <row r="11" spans="1:29" s="19" customFormat="1" ht="15.75" x14ac:dyDescent="0.25">
      <c r="A11" s="122"/>
      <c r="B11" s="124"/>
      <c r="C11" s="102" t="s">
        <v>187</v>
      </c>
      <c r="D11" s="102" t="s">
        <v>3</v>
      </c>
      <c r="E11" s="114"/>
      <c r="F11" s="102" t="s">
        <v>24</v>
      </c>
      <c r="G11" s="119" t="s">
        <v>6</v>
      </c>
      <c r="H11" s="120"/>
      <c r="I11" s="120"/>
      <c r="J11" s="120"/>
      <c r="K11" s="120"/>
      <c r="L11" s="120"/>
      <c r="M11" s="121"/>
      <c r="N11" s="119" t="s">
        <v>17</v>
      </c>
      <c r="O11" s="120"/>
      <c r="P11" s="120"/>
      <c r="Q11" s="120"/>
      <c r="R11" s="120"/>
      <c r="S11" s="120"/>
      <c r="T11" s="120"/>
      <c r="U11" s="121"/>
      <c r="V11" s="124" t="s">
        <v>18</v>
      </c>
      <c r="W11" s="124"/>
      <c r="X11" s="124" t="s">
        <v>19</v>
      </c>
      <c r="Y11" s="124"/>
      <c r="Z11" s="119" t="s">
        <v>20</v>
      </c>
      <c r="AA11" s="120"/>
      <c r="AB11" s="121"/>
      <c r="AC11" s="18"/>
    </row>
    <row r="12" spans="1:29" s="19" customFormat="1" ht="15" customHeight="1" x14ac:dyDescent="0.25">
      <c r="A12" s="122"/>
      <c r="B12" s="124"/>
      <c r="C12" s="122"/>
      <c r="D12" s="122"/>
      <c r="E12" s="114"/>
      <c r="F12" s="122"/>
      <c r="G12" s="119" t="s">
        <v>7</v>
      </c>
      <c r="H12" s="120"/>
      <c r="I12" s="120"/>
      <c r="J12" s="121"/>
      <c r="K12" s="124" t="s">
        <v>13</v>
      </c>
      <c r="L12" s="124" t="s">
        <v>14</v>
      </c>
      <c r="M12" s="129" t="s">
        <v>15</v>
      </c>
      <c r="N12" s="119" t="s">
        <v>21</v>
      </c>
      <c r="O12" s="120"/>
      <c r="P12" s="120"/>
      <c r="Q12" s="121"/>
      <c r="R12" s="104" t="s">
        <v>22</v>
      </c>
      <c r="S12" s="105"/>
      <c r="T12" s="105"/>
      <c r="U12" s="106"/>
      <c r="V12" s="102" t="s">
        <v>23</v>
      </c>
      <c r="W12" s="102" t="s">
        <v>189</v>
      </c>
      <c r="X12" s="102" t="s">
        <v>146</v>
      </c>
      <c r="Y12" s="102" t="s">
        <v>191</v>
      </c>
      <c r="Z12" s="102" t="s">
        <v>190</v>
      </c>
      <c r="AA12" s="124" t="s">
        <v>149</v>
      </c>
      <c r="AB12" s="124"/>
      <c r="AC12" s="18"/>
    </row>
    <row r="13" spans="1:29" s="19" customFormat="1" ht="30.75" customHeight="1" x14ac:dyDescent="0.25">
      <c r="A13" s="122"/>
      <c r="B13" s="124"/>
      <c r="C13" s="122"/>
      <c r="D13" s="122"/>
      <c r="E13" s="114"/>
      <c r="F13" s="122"/>
      <c r="G13" s="102" t="s">
        <v>8</v>
      </c>
      <c r="H13" s="123" t="s">
        <v>9</v>
      </c>
      <c r="I13" s="123"/>
      <c r="J13" s="123"/>
      <c r="K13" s="124"/>
      <c r="L13" s="124"/>
      <c r="M13" s="129"/>
      <c r="N13" s="102" t="s">
        <v>8</v>
      </c>
      <c r="O13" s="102" t="s">
        <v>140</v>
      </c>
      <c r="P13" s="102" t="s">
        <v>141</v>
      </c>
      <c r="Q13" s="102" t="s">
        <v>142</v>
      </c>
      <c r="R13" s="102" t="s">
        <v>8</v>
      </c>
      <c r="S13" s="102" t="s">
        <v>140</v>
      </c>
      <c r="T13" s="102" t="s">
        <v>141</v>
      </c>
      <c r="U13" s="102" t="s">
        <v>142</v>
      </c>
      <c r="V13" s="122"/>
      <c r="W13" s="122"/>
      <c r="X13" s="122"/>
      <c r="Y13" s="122"/>
      <c r="Z13" s="122"/>
      <c r="AA13" s="124"/>
      <c r="AB13" s="124"/>
      <c r="AC13" s="18"/>
    </row>
    <row r="14" spans="1:29" s="19" customFormat="1" ht="61.5" customHeight="1" x14ac:dyDescent="0.25">
      <c r="A14" s="103"/>
      <c r="B14" s="124"/>
      <c r="C14" s="103"/>
      <c r="D14" s="103"/>
      <c r="E14" s="115"/>
      <c r="F14" s="103"/>
      <c r="G14" s="103"/>
      <c r="H14" s="20" t="s">
        <v>10</v>
      </c>
      <c r="I14" s="20" t="s">
        <v>11</v>
      </c>
      <c r="J14" s="20" t="s">
        <v>12</v>
      </c>
      <c r="K14" s="124"/>
      <c r="L14" s="124"/>
      <c r="M14" s="129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24"/>
      <c r="AB14" s="124"/>
      <c r="AC14" s="18"/>
    </row>
    <row r="15" spans="1:29" s="25" customFormat="1" ht="15.75" x14ac:dyDescent="0.25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  <c r="G15" s="21">
        <v>7</v>
      </c>
      <c r="H15" s="21">
        <v>8</v>
      </c>
      <c r="I15" s="21">
        <v>9</v>
      </c>
      <c r="J15" s="21">
        <v>10</v>
      </c>
      <c r="K15" s="21">
        <v>11</v>
      </c>
      <c r="L15" s="21">
        <v>12</v>
      </c>
      <c r="M15" s="21">
        <v>13</v>
      </c>
      <c r="N15" s="21">
        <v>14</v>
      </c>
      <c r="O15" s="22">
        <v>15</v>
      </c>
      <c r="P15" s="22">
        <v>16</v>
      </c>
      <c r="Q15" s="22">
        <v>17</v>
      </c>
      <c r="R15" s="21">
        <v>18</v>
      </c>
      <c r="S15" s="22">
        <v>19</v>
      </c>
      <c r="T15" s="22">
        <v>20</v>
      </c>
      <c r="U15" s="22">
        <v>21</v>
      </c>
      <c r="V15" s="21">
        <v>22</v>
      </c>
      <c r="W15" s="21">
        <v>23</v>
      </c>
      <c r="X15" s="21">
        <v>24</v>
      </c>
      <c r="Y15" s="21">
        <v>25</v>
      </c>
      <c r="Z15" s="23">
        <v>26</v>
      </c>
      <c r="AA15" s="127">
        <v>27</v>
      </c>
      <c r="AB15" s="128"/>
      <c r="AC15" s="24"/>
    </row>
    <row r="16" spans="1:29" s="25" customFormat="1" ht="27.75" customHeight="1" x14ac:dyDescent="0.25">
      <c r="A16" s="59" t="s">
        <v>147</v>
      </c>
      <c r="B16" s="61" t="s">
        <v>143</v>
      </c>
      <c r="C16" s="59"/>
      <c r="D16" s="59"/>
      <c r="E16" s="59">
        <f>SUM(E17,E28)</f>
        <v>1476</v>
      </c>
      <c r="F16" s="59">
        <f>SUM(F17,F28)</f>
        <v>78</v>
      </c>
      <c r="G16" s="59">
        <f>SUM(G17,G28)</f>
        <v>1323</v>
      </c>
      <c r="H16" s="59">
        <f>SUM(H17,H28)</f>
        <v>1107</v>
      </c>
      <c r="I16" s="59">
        <f>SUM(I17,I28)</f>
        <v>218</v>
      </c>
      <c r="J16" s="59"/>
      <c r="K16" s="59"/>
      <c r="L16" s="59">
        <f t="shared" ref="L16:M16" si="0">SUM(L17,L28)</f>
        <v>27</v>
      </c>
      <c r="M16" s="59">
        <f t="shared" si="0"/>
        <v>48</v>
      </c>
      <c r="N16" s="59">
        <f t="shared" ref="N16:U16" si="1">SUM(N17,N28)</f>
        <v>572</v>
      </c>
      <c r="O16" s="59">
        <f t="shared" si="1"/>
        <v>26</v>
      </c>
      <c r="P16" s="59">
        <f t="shared" si="1"/>
        <v>8</v>
      </c>
      <c r="Q16" s="59">
        <f t="shared" si="1"/>
        <v>6</v>
      </c>
      <c r="R16" s="59">
        <f t="shared" si="1"/>
        <v>749</v>
      </c>
      <c r="S16" s="59">
        <f t="shared" si="1"/>
        <v>52</v>
      </c>
      <c r="T16" s="59">
        <f t="shared" si="1"/>
        <v>19</v>
      </c>
      <c r="U16" s="59">
        <f t="shared" si="1"/>
        <v>44</v>
      </c>
      <c r="V16" s="59"/>
      <c r="W16" s="59"/>
      <c r="X16" s="59"/>
      <c r="Y16" s="59"/>
      <c r="Z16" s="60"/>
      <c r="AA16" s="59"/>
      <c r="AB16" s="24"/>
      <c r="AC16" s="24"/>
    </row>
    <row r="17" spans="1:29" s="25" customFormat="1" ht="21.75" customHeight="1" x14ac:dyDescent="0.25">
      <c r="A17" s="26" t="s">
        <v>28</v>
      </c>
      <c r="B17" s="26" t="s">
        <v>26</v>
      </c>
      <c r="C17" s="27"/>
      <c r="D17" s="27"/>
      <c r="E17" s="26">
        <f>SUM(E18)</f>
        <v>886</v>
      </c>
      <c r="F17" s="26">
        <f>SUM(F18)</f>
        <v>31</v>
      </c>
      <c r="G17" s="26">
        <f>SUM(G18)</f>
        <v>796</v>
      </c>
      <c r="H17" s="26">
        <f>SUM(H18)</f>
        <v>578</v>
      </c>
      <c r="I17" s="26">
        <f>SUM(I18,I28)</f>
        <v>218</v>
      </c>
      <c r="J17" s="26"/>
      <c r="K17" s="26"/>
      <c r="L17" s="26">
        <f>SUM(L18)</f>
        <v>25</v>
      </c>
      <c r="M17" s="26">
        <f>SUM(M18)</f>
        <v>34</v>
      </c>
      <c r="N17" s="26">
        <v>338</v>
      </c>
      <c r="O17" s="28">
        <v>9</v>
      </c>
      <c r="P17" s="28">
        <v>8</v>
      </c>
      <c r="Q17" s="28">
        <v>2</v>
      </c>
      <c r="R17" s="26">
        <v>456</v>
      </c>
      <c r="S17" s="28">
        <v>22</v>
      </c>
      <c r="T17" s="28">
        <v>17</v>
      </c>
      <c r="U17" s="28">
        <v>34</v>
      </c>
      <c r="V17" s="26"/>
      <c r="W17" s="26"/>
      <c r="X17" s="26"/>
      <c r="Y17" s="26"/>
      <c r="Z17" s="29"/>
      <c r="AA17" s="28"/>
      <c r="AB17" s="24"/>
      <c r="AC17" s="24"/>
    </row>
    <row r="18" spans="1:29" s="25" customFormat="1" ht="31.5" customHeight="1" x14ac:dyDescent="0.25">
      <c r="A18" s="26" t="s">
        <v>27</v>
      </c>
      <c r="B18" s="62" t="s">
        <v>167</v>
      </c>
      <c r="C18" s="27"/>
      <c r="D18" s="27"/>
      <c r="E18" s="26">
        <f>SUM(E19:E27)</f>
        <v>886</v>
      </c>
      <c r="F18" s="27">
        <f>SUM(F19:F27)</f>
        <v>31</v>
      </c>
      <c r="G18" s="26">
        <f>SUM(G19:G27)</f>
        <v>796</v>
      </c>
      <c r="H18" s="26">
        <f>SUM(H19:H27)</f>
        <v>578</v>
      </c>
      <c r="I18" s="26">
        <f>SUM(I19:I27)</f>
        <v>218</v>
      </c>
      <c r="J18" s="26"/>
      <c r="K18" s="26"/>
      <c r="L18" s="26">
        <f t="shared" ref="L18:Q18" si="2">SUM(L19:L27)</f>
        <v>25</v>
      </c>
      <c r="M18" s="26">
        <f t="shared" si="2"/>
        <v>34</v>
      </c>
      <c r="N18" s="26">
        <f>SUM(N19:N27)</f>
        <v>338</v>
      </c>
      <c r="O18" s="28">
        <f>SUM(O19:O27)</f>
        <v>9</v>
      </c>
      <c r="P18" s="28">
        <f>SUM(P19:P27)</f>
        <v>8</v>
      </c>
      <c r="Q18" s="28">
        <f t="shared" si="2"/>
        <v>2</v>
      </c>
      <c r="R18" s="26">
        <f>SUM(R19:R27)</f>
        <v>456</v>
      </c>
      <c r="S18" s="28">
        <f>SUM(S19:S27)</f>
        <v>22</v>
      </c>
      <c r="T18" s="28">
        <f>SUM(T19:T27)</f>
        <v>17</v>
      </c>
      <c r="U18" s="28">
        <f>SUM(U19:U27)</f>
        <v>34</v>
      </c>
      <c r="V18" s="26"/>
      <c r="W18" s="26"/>
      <c r="X18" s="26"/>
      <c r="Y18" s="26"/>
      <c r="Z18" s="29"/>
      <c r="AA18" s="28"/>
      <c r="AB18" s="30"/>
      <c r="AC18" s="24"/>
    </row>
    <row r="19" spans="1:29" s="19" customFormat="1" ht="15.75" x14ac:dyDescent="0.25">
      <c r="A19" s="31" t="s">
        <v>168</v>
      </c>
      <c r="B19" s="32" t="s">
        <v>25</v>
      </c>
      <c r="C19" s="33"/>
      <c r="D19" s="33">
        <v>2</v>
      </c>
      <c r="E19" s="33">
        <v>78</v>
      </c>
      <c r="F19" s="33"/>
      <c r="G19" s="33">
        <v>70</v>
      </c>
      <c r="H19" s="33">
        <v>70</v>
      </c>
      <c r="I19" s="33"/>
      <c r="J19" s="33"/>
      <c r="K19" s="33"/>
      <c r="L19" s="33">
        <v>2</v>
      </c>
      <c r="M19" s="33">
        <v>6</v>
      </c>
      <c r="N19" s="33">
        <v>34</v>
      </c>
      <c r="O19" s="34"/>
      <c r="P19" s="34"/>
      <c r="Q19" s="34"/>
      <c r="R19" s="33">
        <v>36</v>
      </c>
      <c r="S19" s="34"/>
      <c r="T19" s="34">
        <v>2</v>
      </c>
      <c r="U19" s="34">
        <v>6</v>
      </c>
      <c r="V19" s="33"/>
      <c r="W19" s="33"/>
      <c r="X19" s="33"/>
      <c r="Y19" s="33"/>
      <c r="Z19" s="33"/>
      <c r="AA19" s="33"/>
    </row>
    <row r="20" spans="1:29" s="19" customFormat="1" ht="15.75" x14ac:dyDescent="0.25">
      <c r="A20" s="31" t="s">
        <v>169</v>
      </c>
      <c r="B20" s="32" t="s">
        <v>29</v>
      </c>
      <c r="C20" s="33">
        <v>2</v>
      </c>
      <c r="D20" s="33"/>
      <c r="E20" s="33">
        <v>117</v>
      </c>
      <c r="F20" s="33"/>
      <c r="G20" s="33">
        <v>115</v>
      </c>
      <c r="H20" s="33">
        <v>115</v>
      </c>
      <c r="I20" s="33"/>
      <c r="J20" s="33"/>
      <c r="K20" s="33"/>
      <c r="L20" s="33"/>
      <c r="M20" s="33">
        <v>2</v>
      </c>
      <c r="N20" s="33">
        <v>34</v>
      </c>
      <c r="O20" s="34"/>
      <c r="P20" s="34"/>
      <c r="Q20" s="34"/>
      <c r="R20" s="33">
        <v>81</v>
      </c>
      <c r="S20" s="34"/>
      <c r="T20" s="34"/>
      <c r="U20" s="34">
        <v>2</v>
      </c>
      <c r="V20" s="33"/>
      <c r="W20" s="33"/>
      <c r="X20" s="33"/>
      <c r="Y20" s="33"/>
      <c r="Z20" s="33"/>
      <c r="AA20" s="33"/>
    </row>
    <row r="21" spans="1:29" s="19" customFormat="1" ht="15.75" x14ac:dyDescent="0.25">
      <c r="A21" s="31" t="s">
        <v>170</v>
      </c>
      <c r="B21" s="32" t="s">
        <v>30</v>
      </c>
      <c r="C21" s="33"/>
      <c r="D21" s="33">
        <v>2</v>
      </c>
      <c r="E21" s="33">
        <v>117</v>
      </c>
      <c r="F21" s="33">
        <v>2</v>
      </c>
      <c r="G21" s="33">
        <v>107</v>
      </c>
      <c r="H21" s="33"/>
      <c r="I21" s="33">
        <v>107</v>
      </c>
      <c r="J21" s="33"/>
      <c r="K21" s="33"/>
      <c r="L21" s="33">
        <v>2</v>
      </c>
      <c r="M21" s="33">
        <v>6</v>
      </c>
      <c r="N21" s="33">
        <v>51</v>
      </c>
      <c r="O21" s="34"/>
      <c r="P21" s="34"/>
      <c r="Q21" s="34"/>
      <c r="R21" s="33">
        <v>56</v>
      </c>
      <c r="S21" s="34">
        <v>2</v>
      </c>
      <c r="T21" s="34">
        <v>2</v>
      </c>
      <c r="U21" s="34">
        <v>6</v>
      </c>
      <c r="V21" s="33"/>
      <c r="W21" s="33"/>
      <c r="X21" s="33"/>
      <c r="Y21" s="33"/>
      <c r="Z21" s="33"/>
      <c r="AA21" s="33"/>
    </row>
    <row r="22" spans="1:29" s="19" customFormat="1" ht="15.75" x14ac:dyDescent="0.25">
      <c r="A22" s="31" t="s">
        <v>171</v>
      </c>
      <c r="B22" s="32" t="s">
        <v>31</v>
      </c>
      <c r="C22" s="33"/>
      <c r="D22" s="33">
        <v>2</v>
      </c>
      <c r="E22" s="33">
        <v>188</v>
      </c>
      <c r="F22" s="33">
        <v>4</v>
      </c>
      <c r="G22" s="33">
        <v>176</v>
      </c>
      <c r="H22" s="33">
        <v>176</v>
      </c>
      <c r="I22" s="33"/>
      <c r="J22" s="33"/>
      <c r="K22" s="33"/>
      <c r="L22" s="33">
        <v>2</v>
      </c>
      <c r="M22" s="33">
        <v>6</v>
      </c>
      <c r="N22" s="33">
        <v>85</v>
      </c>
      <c r="O22" s="34"/>
      <c r="P22" s="34"/>
      <c r="Q22" s="34"/>
      <c r="R22" s="33">
        <v>91</v>
      </c>
      <c r="S22" s="34">
        <v>4</v>
      </c>
      <c r="T22" s="34">
        <v>2</v>
      </c>
      <c r="U22" s="34">
        <v>6</v>
      </c>
      <c r="V22" s="33"/>
      <c r="W22" s="33"/>
      <c r="X22" s="33"/>
      <c r="Y22" s="33"/>
      <c r="Z22" s="33"/>
      <c r="AA22" s="33"/>
    </row>
    <row r="23" spans="1:29" s="19" customFormat="1" ht="15.75" x14ac:dyDescent="0.25">
      <c r="A23" s="31" t="s">
        <v>172</v>
      </c>
      <c r="B23" s="32" t="s">
        <v>32</v>
      </c>
      <c r="C23" s="33">
        <v>2</v>
      </c>
      <c r="D23" s="33"/>
      <c r="E23" s="33">
        <v>117</v>
      </c>
      <c r="F23" s="33"/>
      <c r="G23" s="33">
        <v>115</v>
      </c>
      <c r="H23" s="33">
        <v>115</v>
      </c>
      <c r="I23" s="33"/>
      <c r="J23" s="33"/>
      <c r="K23" s="33"/>
      <c r="L23" s="33"/>
      <c r="M23" s="33">
        <v>2</v>
      </c>
      <c r="N23" s="33">
        <v>51</v>
      </c>
      <c r="O23" s="34"/>
      <c r="P23" s="34"/>
      <c r="Q23" s="34"/>
      <c r="R23" s="33">
        <v>64</v>
      </c>
      <c r="S23" s="34"/>
      <c r="T23" s="34"/>
      <c r="U23" s="34">
        <v>2</v>
      </c>
      <c r="V23" s="33"/>
      <c r="W23" s="33"/>
      <c r="X23" s="33"/>
      <c r="Y23" s="33"/>
      <c r="Z23" s="33"/>
      <c r="AA23" s="33"/>
    </row>
    <row r="24" spans="1:29" s="19" customFormat="1" ht="15.75" x14ac:dyDescent="0.25">
      <c r="A24" s="31" t="s">
        <v>173</v>
      </c>
      <c r="B24" s="32" t="s">
        <v>33</v>
      </c>
      <c r="C24" s="33">
        <v>2</v>
      </c>
      <c r="D24" s="33"/>
      <c r="E24" s="33">
        <v>117</v>
      </c>
      <c r="F24" s="33">
        <v>2</v>
      </c>
      <c r="G24" s="33">
        <v>113</v>
      </c>
      <c r="H24" s="33">
        <v>2</v>
      </c>
      <c r="I24" s="33">
        <v>111</v>
      </c>
      <c r="J24" s="33"/>
      <c r="K24" s="33"/>
      <c r="L24" s="33"/>
      <c r="M24" s="33">
        <v>2</v>
      </c>
      <c r="N24" s="33">
        <v>49</v>
      </c>
      <c r="O24" s="34"/>
      <c r="P24" s="34"/>
      <c r="Q24" s="34">
        <v>2</v>
      </c>
      <c r="R24" s="33">
        <v>62</v>
      </c>
      <c r="S24" s="34">
        <v>2</v>
      </c>
      <c r="T24" s="34"/>
      <c r="U24" s="34">
        <v>2</v>
      </c>
      <c r="V24" s="33"/>
      <c r="W24" s="33"/>
      <c r="X24" s="33"/>
      <c r="Y24" s="33"/>
      <c r="Z24" s="33"/>
      <c r="AA24" s="33"/>
    </row>
    <row r="25" spans="1:29" s="19" customFormat="1" ht="31.5" x14ac:dyDescent="0.25">
      <c r="A25" s="31" t="s">
        <v>174</v>
      </c>
      <c r="B25" s="35" t="s">
        <v>34</v>
      </c>
      <c r="C25" s="33">
        <v>2</v>
      </c>
      <c r="D25" s="33"/>
      <c r="E25" s="33">
        <v>70</v>
      </c>
      <c r="F25" s="33"/>
      <c r="G25" s="33">
        <v>68</v>
      </c>
      <c r="H25" s="33">
        <v>68</v>
      </c>
      <c r="I25" s="33"/>
      <c r="J25" s="33"/>
      <c r="K25" s="33"/>
      <c r="L25" s="33"/>
      <c r="M25" s="33">
        <v>2</v>
      </c>
      <c r="N25" s="33">
        <v>34</v>
      </c>
      <c r="O25" s="34"/>
      <c r="P25" s="34"/>
      <c r="Q25" s="34"/>
      <c r="R25" s="33">
        <v>34</v>
      </c>
      <c r="S25" s="34"/>
      <c r="T25" s="34"/>
      <c r="U25" s="34">
        <v>2</v>
      </c>
      <c r="V25" s="33"/>
      <c r="W25" s="33"/>
      <c r="X25" s="33"/>
      <c r="Y25" s="33"/>
      <c r="Z25" s="33"/>
      <c r="AA25" s="33"/>
    </row>
    <row r="26" spans="1:29" s="19" customFormat="1" ht="15.75" x14ac:dyDescent="0.25">
      <c r="A26" s="31" t="s">
        <v>175</v>
      </c>
      <c r="B26" s="32" t="s">
        <v>35</v>
      </c>
      <c r="C26" s="33">
        <v>2</v>
      </c>
      <c r="D26" s="33"/>
      <c r="E26" s="33">
        <v>36</v>
      </c>
      <c r="F26" s="33">
        <v>2</v>
      </c>
      <c r="G26" s="33">
        <v>32</v>
      </c>
      <c r="H26" s="33">
        <v>32</v>
      </c>
      <c r="I26" s="33"/>
      <c r="J26" s="33"/>
      <c r="K26" s="33"/>
      <c r="L26" s="33"/>
      <c r="M26" s="33">
        <v>2</v>
      </c>
      <c r="N26" s="33"/>
      <c r="O26" s="34"/>
      <c r="P26" s="34"/>
      <c r="Q26" s="34"/>
      <c r="R26" s="33">
        <v>32</v>
      </c>
      <c r="S26" s="34">
        <v>2</v>
      </c>
      <c r="T26" s="34"/>
      <c r="U26" s="34">
        <v>2</v>
      </c>
      <c r="V26" s="33"/>
      <c r="W26" s="33"/>
      <c r="X26" s="33"/>
      <c r="Y26" s="33"/>
      <c r="Z26" s="33"/>
      <c r="AA26" s="33"/>
    </row>
    <row r="27" spans="1:29" s="19" customFormat="1" ht="31.5" x14ac:dyDescent="0.25">
      <c r="A27" s="63"/>
      <c r="B27" s="64" t="s">
        <v>150</v>
      </c>
      <c r="C27" s="34"/>
      <c r="D27" s="34"/>
      <c r="E27" s="34">
        <v>46</v>
      </c>
      <c r="F27" s="34">
        <v>21</v>
      </c>
      <c r="G27" s="34"/>
      <c r="H27" s="34"/>
      <c r="I27" s="34"/>
      <c r="J27" s="34"/>
      <c r="K27" s="34"/>
      <c r="L27" s="34">
        <v>19</v>
      </c>
      <c r="M27" s="34">
        <v>6</v>
      </c>
      <c r="N27" s="34"/>
      <c r="O27" s="34">
        <v>9</v>
      </c>
      <c r="P27" s="34">
        <v>8</v>
      </c>
      <c r="Q27" s="34"/>
      <c r="R27" s="34"/>
      <c r="S27" s="34">
        <v>12</v>
      </c>
      <c r="T27" s="34">
        <v>11</v>
      </c>
      <c r="U27" s="34">
        <v>6</v>
      </c>
      <c r="V27" s="34"/>
      <c r="W27" s="34"/>
      <c r="X27" s="34"/>
      <c r="Y27" s="34"/>
      <c r="Z27" s="34"/>
      <c r="AA27" s="34"/>
    </row>
    <row r="28" spans="1:29" s="19" customFormat="1" ht="15.75" x14ac:dyDescent="0.25">
      <c r="A28" s="36" t="s">
        <v>37</v>
      </c>
      <c r="B28" s="36" t="s">
        <v>36</v>
      </c>
      <c r="C28" s="37"/>
      <c r="D28" s="37"/>
      <c r="E28" s="37">
        <f>SUM(E29,E33)</f>
        <v>590</v>
      </c>
      <c r="F28" s="37">
        <f>SUM(F29,F33)</f>
        <v>47</v>
      </c>
      <c r="G28" s="37">
        <f>SUM(G29,G33)</f>
        <v>527</v>
      </c>
      <c r="H28" s="37">
        <f>SUM(H29,H33)</f>
        <v>529</v>
      </c>
      <c r="I28" s="37">
        <f>SUM(I29,I33)</f>
        <v>0</v>
      </c>
      <c r="J28" s="37"/>
      <c r="K28" s="37"/>
      <c r="L28" s="37">
        <f>SUM(L29,L33)</f>
        <v>2</v>
      </c>
      <c r="M28" s="37">
        <f>SUM(M29,M33)</f>
        <v>14</v>
      </c>
      <c r="N28" s="37">
        <f>SUM(N29,N33)</f>
        <v>234</v>
      </c>
      <c r="O28" s="38">
        <f>SUM(O29)</f>
        <v>17</v>
      </c>
      <c r="P28" s="38"/>
      <c r="Q28" s="38">
        <f>SUM(Q33)</f>
        <v>4</v>
      </c>
      <c r="R28" s="37">
        <f>SUM(R29,R33)</f>
        <v>293</v>
      </c>
      <c r="S28" s="38">
        <f>SUM(S29,S33)</f>
        <v>30</v>
      </c>
      <c r="T28" s="38">
        <f>SUM(T29,T33)</f>
        <v>2</v>
      </c>
      <c r="U28" s="38">
        <f>SUM(U29,U33)</f>
        <v>10</v>
      </c>
      <c r="V28" s="37"/>
      <c r="W28" s="37"/>
      <c r="X28" s="37"/>
      <c r="Y28" s="37"/>
      <c r="Z28" s="37"/>
      <c r="AA28" s="37"/>
    </row>
    <row r="29" spans="1:29" s="19" customFormat="1" ht="31.5" x14ac:dyDescent="0.25">
      <c r="A29" s="39" t="s">
        <v>177</v>
      </c>
      <c r="B29" s="40" t="s">
        <v>176</v>
      </c>
      <c r="C29" s="41"/>
      <c r="D29" s="41"/>
      <c r="E29" s="37">
        <f>SUM(E30:E32)</f>
        <v>519</v>
      </c>
      <c r="F29" s="41">
        <f>SUM(F30:F32)</f>
        <v>47</v>
      </c>
      <c r="G29" s="37">
        <f>SUM(G30:G32)</f>
        <v>460</v>
      </c>
      <c r="H29" s="37">
        <f>SUM(H30:H32)</f>
        <v>460</v>
      </c>
      <c r="I29" s="37">
        <f>SUM(I31:I32)</f>
        <v>0</v>
      </c>
      <c r="J29" s="37"/>
      <c r="K29" s="37"/>
      <c r="L29" s="37">
        <f>SUM(L31:L32)</f>
        <v>2</v>
      </c>
      <c r="M29" s="37">
        <f>SUM(M30:M32)</f>
        <v>10</v>
      </c>
      <c r="N29" s="37">
        <f>SUM(N30:N32)</f>
        <v>167</v>
      </c>
      <c r="O29" s="38">
        <f>SUM(O30:O32)</f>
        <v>17</v>
      </c>
      <c r="P29" s="38"/>
      <c r="Q29" s="38"/>
      <c r="R29" s="37">
        <f>SUM(R30:R32)</f>
        <v>293</v>
      </c>
      <c r="S29" s="38">
        <f>SUM(S30:S32)</f>
        <v>30</v>
      </c>
      <c r="T29" s="38">
        <f>SUM(T30:T32)</f>
        <v>2</v>
      </c>
      <c r="U29" s="38">
        <f>SUM(U30:U32)</f>
        <v>10</v>
      </c>
      <c r="V29" s="37"/>
      <c r="W29" s="37"/>
      <c r="X29" s="37"/>
      <c r="Y29" s="37"/>
      <c r="Z29" s="37"/>
      <c r="AA29" s="37"/>
    </row>
    <row r="30" spans="1:29" s="19" customFormat="1" ht="15.75" x14ac:dyDescent="0.25">
      <c r="A30" s="33" t="s">
        <v>179</v>
      </c>
      <c r="B30" s="33" t="s">
        <v>40</v>
      </c>
      <c r="C30" s="33">
        <v>2</v>
      </c>
      <c r="D30" s="33"/>
      <c r="E30" s="33">
        <v>88</v>
      </c>
      <c r="F30" s="33">
        <v>2</v>
      </c>
      <c r="G30" s="33">
        <v>84</v>
      </c>
      <c r="H30" s="33">
        <v>84</v>
      </c>
      <c r="I30" s="33"/>
      <c r="J30" s="33"/>
      <c r="K30" s="33"/>
      <c r="L30" s="33"/>
      <c r="M30" s="33">
        <v>2</v>
      </c>
      <c r="N30" s="33"/>
      <c r="O30" s="34"/>
      <c r="P30" s="34"/>
      <c r="Q30" s="34"/>
      <c r="R30" s="33">
        <v>84</v>
      </c>
      <c r="S30" s="34">
        <v>2</v>
      </c>
      <c r="T30" s="34"/>
      <c r="U30" s="34">
        <v>2</v>
      </c>
      <c r="V30" s="33"/>
      <c r="W30" s="33"/>
      <c r="X30" s="33"/>
      <c r="Y30" s="33"/>
      <c r="Z30" s="33"/>
      <c r="AA30" s="33"/>
    </row>
    <row r="31" spans="1:29" s="19" customFormat="1" ht="15.75" x14ac:dyDescent="0.25">
      <c r="A31" s="33" t="s">
        <v>180</v>
      </c>
      <c r="B31" s="33" t="s">
        <v>38</v>
      </c>
      <c r="C31" s="33">
        <v>2</v>
      </c>
      <c r="D31" s="33"/>
      <c r="E31" s="33">
        <v>210</v>
      </c>
      <c r="F31" s="33">
        <v>26</v>
      </c>
      <c r="G31" s="33">
        <v>182</v>
      </c>
      <c r="H31" s="33">
        <v>182</v>
      </c>
      <c r="I31" s="33"/>
      <c r="J31" s="33"/>
      <c r="K31" s="33"/>
      <c r="L31" s="33"/>
      <c r="M31" s="33">
        <v>2</v>
      </c>
      <c r="N31" s="33">
        <v>75</v>
      </c>
      <c r="O31" s="34"/>
      <c r="P31" s="34"/>
      <c r="Q31" s="34"/>
      <c r="R31" s="33">
        <v>107</v>
      </c>
      <c r="S31" s="34">
        <v>26</v>
      </c>
      <c r="T31" s="34"/>
      <c r="U31" s="34">
        <v>2</v>
      </c>
      <c r="V31" s="33"/>
      <c r="W31" s="33"/>
      <c r="X31" s="33"/>
      <c r="Y31" s="33"/>
      <c r="Z31" s="33"/>
      <c r="AA31" s="33"/>
    </row>
    <row r="32" spans="1:29" s="19" customFormat="1" ht="15.75" x14ac:dyDescent="0.25">
      <c r="A32" s="33" t="s">
        <v>178</v>
      </c>
      <c r="B32" s="33" t="s">
        <v>39</v>
      </c>
      <c r="C32" s="33"/>
      <c r="D32" s="33">
        <v>2</v>
      </c>
      <c r="E32" s="33">
        <v>221</v>
      </c>
      <c r="F32" s="33">
        <v>19</v>
      </c>
      <c r="G32" s="33">
        <v>194</v>
      </c>
      <c r="H32" s="33">
        <v>194</v>
      </c>
      <c r="I32" s="33"/>
      <c r="J32" s="33"/>
      <c r="K32" s="33"/>
      <c r="L32" s="33">
        <v>2</v>
      </c>
      <c r="M32" s="33">
        <v>6</v>
      </c>
      <c r="N32" s="33">
        <v>92</v>
      </c>
      <c r="O32" s="34">
        <v>17</v>
      </c>
      <c r="P32" s="34"/>
      <c r="Q32" s="34"/>
      <c r="R32" s="33">
        <v>102</v>
      </c>
      <c r="S32" s="34">
        <v>2</v>
      </c>
      <c r="T32" s="34">
        <v>2</v>
      </c>
      <c r="U32" s="34">
        <v>6</v>
      </c>
      <c r="V32" s="33"/>
      <c r="W32" s="33"/>
      <c r="X32" s="33"/>
      <c r="Y32" s="33"/>
      <c r="Z32" s="33"/>
      <c r="AA32" s="33"/>
    </row>
    <row r="33" spans="1:27" s="19" customFormat="1" ht="36" customHeight="1" x14ac:dyDescent="0.25">
      <c r="A33" s="39" t="s">
        <v>182</v>
      </c>
      <c r="B33" s="77" t="s">
        <v>181</v>
      </c>
      <c r="C33" s="39"/>
      <c r="D33" s="39"/>
      <c r="E33" s="39">
        <f>SUM(E35:E36)</f>
        <v>71</v>
      </c>
      <c r="F33" s="39">
        <f>SUM(F35)</f>
        <v>0</v>
      </c>
      <c r="G33" s="39">
        <f>SUM(G35:G36)</f>
        <v>67</v>
      </c>
      <c r="H33" s="39">
        <f>SUM(H35:H36)</f>
        <v>69</v>
      </c>
      <c r="I33" s="39">
        <f>SUM(I35)</f>
        <v>0</v>
      </c>
      <c r="J33" s="39"/>
      <c r="K33" s="39"/>
      <c r="L33" s="39">
        <f>SUM(L35)</f>
        <v>0</v>
      </c>
      <c r="M33" s="39">
        <f>SUM(M35:M36)</f>
        <v>4</v>
      </c>
      <c r="N33" s="39">
        <f>SUM(N35:N36)</f>
        <v>67</v>
      </c>
      <c r="O33" s="39"/>
      <c r="P33" s="39"/>
      <c r="Q33" s="39">
        <f>SUM(Q34:Q36)</f>
        <v>4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s="19" customFormat="1" ht="36" customHeight="1" x14ac:dyDescent="0.25">
      <c r="A34" s="33" t="s">
        <v>183</v>
      </c>
      <c r="B34" s="66" t="s">
        <v>151</v>
      </c>
      <c r="C34" s="79">
        <v>1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</row>
    <row r="35" spans="1:27" s="19" customFormat="1" ht="31.5" x14ac:dyDescent="0.25">
      <c r="A35" s="125"/>
      <c r="B35" s="42" t="s">
        <v>41</v>
      </c>
      <c r="C35" s="33"/>
      <c r="D35" s="33"/>
      <c r="E35" s="33">
        <v>39</v>
      </c>
      <c r="F35" s="33"/>
      <c r="G35" s="33">
        <v>37</v>
      </c>
      <c r="H35" s="33">
        <v>39</v>
      </c>
      <c r="I35" s="33"/>
      <c r="J35" s="33"/>
      <c r="K35" s="33"/>
      <c r="L35" s="33"/>
      <c r="M35" s="33">
        <v>2</v>
      </c>
      <c r="N35" s="33">
        <v>37</v>
      </c>
      <c r="O35" s="34"/>
      <c r="P35" s="34"/>
      <c r="Q35" s="34">
        <v>2</v>
      </c>
      <c r="R35" s="33"/>
      <c r="S35" s="34"/>
      <c r="T35" s="34"/>
      <c r="U35" s="34"/>
      <c r="V35" s="33"/>
      <c r="W35" s="33"/>
      <c r="X35" s="33"/>
      <c r="Y35" s="33"/>
      <c r="Z35" s="33"/>
      <c r="AA35" s="33"/>
    </row>
    <row r="36" spans="1:27" s="19" customFormat="1" ht="16.5" thickBot="1" x14ac:dyDescent="0.3">
      <c r="A36" s="126"/>
      <c r="B36" s="66" t="s">
        <v>151</v>
      </c>
      <c r="C36" s="65"/>
      <c r="D36" s="65"/>
      <c r="E36" s="65">
        <v>32</v>
      </c>
      <c r="F36" s="65"/>
      <c r="G36" s="65">
        <v>30</v>
      </c>
      <c r="H36" s="65">
        <v>30</v>
      </c>
      <c r="I36" s="65"/>
      <c r="J36" s="65"/>
      <c r="K36" s="65"/>
      <c r="L36" s="65"/>
      <c r="M36" s="65">
        <v>2</v>
      </c>
      <c r="N36" s="65">
        <v>30</v>
      </c>
      <c r="O36" s="65"/>
      <c r="P36" s="65"/>
      <c r="Q36" s="65">
        <v>2</v>
      </c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s="19" customFormat="1" ht="65.25" customHeight="1" thickBot="1" x14ac:dyDescent="0.3">
      <c r="A37" s="83" t="s">
        <v>43</v>
      </c>
      <c r="B37" s="83" t="s">
        <v>42</v>
      </c>
      <c r="C37" s="83"/>
      <c r="D37" s="83"/>
      <c r="E37" s="83">
        <f t="shared" ref="E37:M37" si="3">SUM(E38,E44,E48,E67)</f>
        <v>5382</v>
      </c>
      <c r="F37" s="83">
        <f t="shared" si="3"/>
        <v>1494</v>
      </c>
      <c r="G37" s="83">
        <f t="shared" si="3"/>
        <v>3818</v>
      </c>
      <c r="H37" s="83">
        <f t="shared" si="3"/>
        <v>1369</v>
      </c>
      <c r="I37" s="83">
        <f t="shared" si="3"/>
        <v>1479</v>
      </c>
      <c r="J37" s="83">
        <f t="shared" si="3"/>
        <v>30</v>
      </c>
      <c r="K37" s="83">
        <f t="shared" si="3"/>
        <v>884</v>
      </c>
      <c r="L37" s="83">
        <f t="shared" si="3"/>
        <v>0</v>
      </c>
      <c r="M37" s="83">
        <f t="shared" si="3"/>
        <v>70</v>
      </c>
      <c r="N37" s="83"/>
      <c r="O37" s="83"/>
      <c r="P37" s="83"/>
      <c r="Q37" s="83"/>
      <c r="R37" s="83"/>
      <c r="S37" s="83"/>
      <c r="T37" s="83"/>
      <c r="U37" s="83"/>
      <c r="V37" s="83">
        <f>SUM(V38,V44,V48)</f>
        <v>612</v>
      </c>
      <c r="W37" s="83">
        <f>SUM(W38,W44,W48,W67)</f>
        <v>792</v>
      </c>
      <c r="X37" s="83">
        <f>SUM(X38,X44,X48,X67)</f>
        <v>576</v>
      </c>
      <c r="Y37" s="83">
        <f>SUM(Y38,Y44,Y48,Y67)</f>
        <v>864</v>
      </c>
      <c r="Z37" s="83">
        <f>SUM(Z38,Z44,Z48,Z67)</f>
        <v>612</v>
      </c>
      <c r="AA37" s="83">
        <f>SUM(AA38,AA44,AA48,AA67)</f>
        <v>432</v>
      </c>
    </row>
    <row r="38" spans="1:27" s="19" customFormat="1" ht="88.5" customHeight="1" thickBot="1" x14ac:dyDescent="0.3">
      <c r="A38" s="81" t="s">
        <v>58</v>
      </c>
      <c r="B38" s="80" t="s">
        <v>44</v>
      </c>
      <c r="C38" s="82"/>
      <c r="D38" s="82"/>
      <c r="E38" s="82">
        <f>SUM(E39:E43)</f>
        <v>809</v>
      </c>
      <c r="F38" s="82">
        <f>SUM(F39:F43)</f>
        <v>306</v>
      </c>
      <c r="G38" s="82">
        <f>SUM(G39:G43)</f>
        <v>481</v>
      </c>
      <c r="H38" s="82">
        <f>SUM(H39:H43)</f>
        <v>121</v>
      </c>
      <c r="I38" s="82">
        <f>SUM(I39:I43)</f>
        <v>360</v>
      </c>
      <c r="J38" s="82"/>
      <c r="K38" s="82"/>
      <c r="L38" s="82">
        <f>SUM(L39:L43)</f>
        <v>0</v>
      </c>
      <c r="M38" s="82">
        <f>SUM(M39:M43)</f>
        <v>22</v>
      </c>
      <c r="N38" s="80"/>
      <c r="O38" s="80"/>
      <c r="P38" s="80"/>
      <c r="Q38" s="80"/>
      <c r="R38" s="80"/>
      <c r="S38" s="80"/>
      <c r="T38" s="80"/>
      <c r="U38" s="80"/>
      <c r="V38" s="80">
        <f>SUM(V39:V43)</f>
        <v>144</v>
      </c>
      <c r="W38" s="80">
        <f>SUM(W39:W43)</f>
        <v>103</v>
      </c>
      <c r="X38" s="80">
        <f>SUM(X39:X43)</f>
        <v>162</v>
      </c>
      <c r="Y38" s="80">
        <f>SUM(Y39:Y43)</f>
        <v>58</v>
      </c>
      <c r="Z38" s="80">
        <f>SUM(Z39:Z43)</f>
        <v>36</v>
      </c>
      <c r="AA38" s="80">
        <f t="shared" ref="AA38" si="4">SUM(AA39:AA43)</f>
        <v>0</v>
      </c>
    </row>
    <row r="39" spans="1:27" s="19" customFormat="1" ht="15.75" x14ac:dyDescent="0.25">
      <c r="A39" s="43" t="s">
        <v>45</v>
      </c>
      <c r="B39" s="44" t="s">
        <v>46</v>
      </c>
      <c r="C39" s="33">
        <v>5</v>
      </c>
      <c r="D39" s="33"/>
      <c r="E39" s="33">
        <v>56</v>
      </c>
      <c r="F39" s="33">
        <v>8</v>
      </c>
      <c r="G39" s="33">
        <v>46</v>
      </c>
      <c r="H39" s="33">
        <v>38</v>
      </c>
      <c r="I39" s="33">
        <v>8</v>
      </c>
      <c r="J39" s="33"/>
      <c r="K39" s="33"/>
      <c r="L39" s="33"/>
      <c r="M39" s="33">
        <v>2</v>
      </c>
      <c r="N39" s="33"/>
      <c r="O39" s="34"/>
      <c r="P39" s="34"/>
      <c r="Q39" s="34"/>
      <c r="R39" s="33"/>
      <c r="S39" s="34"/>
      <c r="T39" s="34"/>
      <c r="U39" s="34"/>
      <c r="V39" s="33"/>
      <c r="W39" s="33"/>
      <c r="X39" s="33">
        <v>48</v>
      </c>
      <c r="Y39" s="33"/>
      <c r="Z39" s="33"/>
      <c r="AA39" s="33"/>
    </row>
    <row r="40" spans="1:27" s="19" customFormat="1" ht="15.75" x14ac:dyDescent="0.25">
      <c r="A40" s="43" t="s">
        <v>47</v>
      </c>
      <c r="B40" s="44" t="s">
        <v>32</v>
      </c>
      <c r="C40" s="33">
        <v>3</v>
      </c>
      <c r="D40" s="33"/>
      <c r="E40" s="33">
        <v>58</v>
      </c>
      <c r="F40" s="33">
        <v>10</v>
      </c>
      <c r="G40" s="33">
        <v>46</v>
      </c>
      <c r="H40" s="33">
        <v>38</v>
      </c>
      <c r="I40" s="33">
        <v>8</v>
      </c>
      <c r="J40" s="33"/>
      <c r="K40" s="33"/>
      <c r="L40" s="33"/>
      <c r="M40" s="33">
        <v>2</v>
      </c>
      <c r="N40" s="33"/>
      <c r="O40" s="34"/>
      <c r="P40" s="34"/>
      <c r="Q40" s="34"/>
      <c r="R40" s="33"/>
      <c r="S40" s="34"/>
      <c r="T40" s="34"/>
      <c r="U40" s="34"/>
      <c r="V40" s="33">
        <v>48</v>
      </c>
      <c r="W40" s="33"/>
      <c r="X40" s="33"/>
      <c r="Y40" s="33"/>
      <c r="Z40" s="33"/>
      <c r="AA40" s="33"/>
    </row>
    <row r="41" spans="1:27" s="19" customFormat="1" ht="15.75" x14ac:dyDescent="0.25">
      <c r="A41" s="43" t="s">
        <v>48</v>
      </c>
      <c r="B41" s="44" t="s">
        <v>108</v>
      </c>
      <c r="C41" s="33">
        <v>4.5999999999999996</v>
      </c>
      <c r="D41" s="33">
        <v>8</v>
      </c>
      <c r="E41" s="33">
        <v>234</v>
      </c>
      <c r="F41" s="33">
        <v>68</v>
      </c>
      <c r="G41" s="33">
        <v>162</v>
      </c>
      <c r="H41" s="33"/>
      <c r="I41" s="33">
        <v>162</v>
      </c>
      <c r="J41" s="33"/>
      <c r="K41" s="33"/>
      <c r="L41" s="33"/>
      <c r="M41" s="33">
        <v>4</v>
      </c>
      <c r="N41" s="33"/>
      <c r="O41" s="34"/>
      <c r="P41" s="34"/>
      <c r="Q41" s="34"/>
      <c r="R41" s="33"/>
      <c r="S41" s="34"/>
      <c r="T41" s="34"/>
      <c r="U41" s="34"/>
      <c r="V41" s="33">
        <v>32</v>
      </c>
      <c r="W41" s="33">
        <v>30</v>
      </c>
      <c r="X41" s="33">
        <v>57</v>
      </c>
      <c r="Y41" s="33">
        <v>29</v>
      </c>
      <c r="Z41" s="33">
        <v>18</v>
      </c>
      <c r="AA41" s="33"/>
    </row>
    <row r="42" spans="1:27" s="19" customFormat="1" ht="31.5" x14ac:dyDescent="0.25">
      <c r="A42" s="43" t="s">
        <v>49</v>
      </c>
      <c r="B42" s="44" t="s">
        <v>33</v>
      </c>
      <c r="C42" s="42" t="s">
        <v>50</v>
      </c>
      <c r="D42" s="33"/>
      <c r="E42" s="33">
        <v>332</v>
      </c>
      <c r="F42" s="33">
        <v>166</v>
      </c>
      <c r="G42" s="33">
        <v>154</v>
      </c>
      <c r="H42" s="33">
        <v>2</v>
      </c>
      <c r="I42" s="33">
        <v>152</v>
      </c>
      <c r="J42" s="33"/>
      <c r="K42" s="33"/>
      <c r="L42" s="33"/>
      <c r="M42" s="33">
        <v>12</v>
      </c>
      <c r="N42" s="33"/>
      <c r="O42" s="34"/>
      <c r="P42" s="34"/>
      <c r="Q42" s="34"/>
      <c r="R42" s="33"/>
      <c r="S42" s="34"/>
      <c r="T42" s="34"/>
      <c r="U42" s="34"/>
      <c r="V42" s="33">
        <v>32</v>
      </c>
      <c r="W42" s="33">
        <v>30</v>
      </c>
      <c r="X42" s="33">
        <v>57</v>
      </c>
      <c r="Y42" s="33">
        <v>29</v>
      </c>
      <c r="Z42" s="33">
        <v>18</v>
      </c>
      <c r="AA42" s="33"/>
    </row>
    <row r="43" spans="1:27" s="19" customFormat="1" ht="32.25" thickBot="1" x14ac:dyDescent="0.3">
      <c r="A43" s="43" t="s">
        <v>186</v>
      </c>
      <c r="B43" s="44" t="s">
        <v>51</v>
      </c>
      <c r="C43" s="33">
        <v>4</v>
      </c>
      <c r="D43" s="33"/>
      <c r="E43" s="33">
        <v>129</v>
      </c>
      <c r="F43" s="33">
        <v>54</v>
      </c>
      <c r="G43" s="45">
        <v>73</v>
      </c>
      <c r="H43" s="33">
        <v>43</v>
      </c>
      <c r="I43" s="33">
        <v>30</v>
      </c>
      <c r="J43" s="33"/>
      <c r="K43" s="33"/>
      <c r="L43" s="33"/>
      <c r="M43" s="33">
        <v>2</v>
      </c>
      <c r="N43" s="33"/>
      <c r="O43" s="34"/>
      <c r="P43" s="34"/>
      <c r="Q43" s="34"/>
      <c r="R43" s="33"/>
      <c r="S43" s="34"/>
      <c r="T43" s="34"/>
      <c r="U43" s="34"/>
      <c r="V43" s="33">
        <v>32</v>
      </c>
      <c r="W43" s="33">
        <v>43</v>
      </c>
      <c r="X43" s="33"/>
      <c r="Y43" s="33"/>
      <c r="Z43" s="33"/>
      <c r="AA43" s="33"/>
    </row>
    <row r="44" spans="1:27" s="19" customFormat="1" ht="48" thickBot="1" x14ac:dyDescent="0.3">
      <c r="A44" s="80" t="s">
        <v>59</v>
      </c>
      <c r="B44" s="80" t="s">
        <v>52</v>
      </c>
      <c r="C44" s="80"/>
      <c r="D44" s="80"/>
      <c r="E44" s="80">
        <f>SUM(E45:E47)</f>
        <v>241</v>
      </c>
      <c r="F44" s="80">
        <f>SUM(F45:F47)</f>
        <v>81</v>
      </c>
      <c r="G44" s="80">
        <f>SUM(G45:G47)</f>
        <v>154</v>
      </c>
      <c r="H44" s="80">
        <f>SUM(H45:H47)</f>
        <v>58</v>
      </c>
      <c r="I44" s="80">
        <f>SUM(I45:I47)</f>
        <v>96</v>
      </c>
      <c r="J44" s="80"/>
      <c r="K44" s="80"/>
      <c r="L44" s="80">
        <f>SUM(L45:L47)</f>
        <v>0</v>
      </c>
      <c r="M44" s="80">
        <f>SUM(M45:M47)</f>
        <v>6</v>
      </c>
      <c r="N44" s="80"/>
      <c r="O44" s="80"/>
      <c r="P44" s="80"/>
      <c r="Q44" s="80"/>
      <c r="R44" s="80"/>
      <c r="S44" s="80"/>
      <c r="T44" s="80"/>
      <c r="U44" s="80"/>
      <c r="V44" s="80">
        <f>SUM(V45:V47)</f>
        <v>98</v>
      </c>
      <c r="W44" s="80">
        <f>SUM(W45:W47)</f>
        <v>0</v>
      </c>
      <c r="X44" s="80">
        <f>SUM(X45:X47)</f>
        <v>62</v>
      </c>
      <c r="Y44" s="80"/>
      <c r="Z44" s="80"/>
      <c r="AA44" s="80"/>
    </row>
    <row r="45" spans="1:27" s="19" customFormat="1" ht="15.75" x14ac:dyDescent="0.25">
      <c r="A45" s="33" t="s">
        <v>53</v>
      </c>
      <c r="B45" s="33" t="s">
        <v>31</v>
      </c>
      <c r="C45" s="33">
        <v>3</v>
      </c>
      <c r="D45" s="33"/>
      <c r="E45" s="33">
        <v>72</v>
      </c>
      <c r="F45" s="33">
        <v>24</v>
      </c>
      <c r="G45" s="33">
        <v>46</v>
      </c>
      <c r="H45" s="33">
        <v>26</v>
      </c>
      <c r="I45" s="33">
        <v>20</v>
      </c>
      <c r="J45" s="33"/>
      <c r="K45" s="33"/>
      <c r="L45" s="33"/>
      <c r="M45" s="33">
        <v>2</v>
      </c>
      <c r="N45" s="33"/>
      <c r="O45" s="34"/>
      <c r="P45" s="34"/>
      <c r="Q45" s="34"/>
      <c r="R45" s="33"/>
      <c r="S45" s="34"/>
      <c r="T45" s="34"/>
      <c r="U45" s="34"/>
      <c r="V45" s="33">
        <v>48</v>
      </c>
      <c r="W45" s="33"/>
      <c r="X45" s="33"/>
      <c r="Y45" s="33"/>
      <c r="Z45" s="33"/>
      <c r="AA45" s="33"/>
    </row>
    <row r="46" spans="1:27" s="19" customFormat="1" ht="15.75" x14ac:dyDescent="0.25">
      <c r="A46" s="33" t="s">
        <v>54</v>
      </c>
      <c r="B46" s="33" t="s">
        <v>38</v>
      </c>
      <c r="C46" s="33">
        <v>5</v>
      </c>
      <c r="D46" s="33"/>
      <c r="E46" s="33">
        <v>94</v>
      </c>
      <c r="F46" s="33">
        <v>32</v>
      </c>
      <c r="G46" s="33">
        <v>60</v>
      </c>
      <c r="H46" s="33">
        <v>14</v>
      </c>
      <c r="I46" s="33">
        <v>46</v>
      </c>
      <c r="J46" s="33"/>
      <c r="K46" s="33"/>
      <c r="L46" s="33"/>
      <c r="M46" s="33">
        <v>2</v>
      </c>
      <c r="N46" s="33"/>
      <c r="O46" s="34"/>
      <c r="P46" s="34"/>
      <c r="Q46" s="34"/>
      <c r="R46" s="33"/>
      <c r="S46" s="34"/>
      <c r="T46" s="34"/>
      <c r="U46" s="34"/>
      <c r="V46" s="33"/>
      <c r="W46" s="33"/>
      <c r="X46" s="33">
        <v>62</v>
      </c>
      <c r="Y46" s="33"/>
      <c r="Z46" s="33"/>
      <c r="AA46" s="33"/>
    </row>
    <row r="47" spans="1:27" s="19" customFormat="1" ht="32.25" thickBot="1" x14ac:dyDescent="0.3">
      <c r="A47" s="33" t="s">
        <v>56</v>
      </c>
      <c r="B47" s="42" t="s">
        <v>55</v>
      </c>
      <c r="C47" s="33">
        <v>3</v>
      </c>
      <c r="D47" s="33"/>
      <c r="E47" s="33">
        <v>75</v>
      </c>
      <c r="F47" s="33">
        <v>25</v>
      </c>
      <c r="G47" s="33">
        <v>48</v>
      </c>
      <c r="H47" s="33">
        <v>18</v>
      </c>
      <c r="I47" s="33">
        <v>30</v>
      </c>
      <c r="J47" s="33"/>
      <c r="K47" s="33"/>
      <c r="L47" s="33"/>
      <c r="M47" s="33">
        <v>2</v>
      </c>
      <c r="N47" s="33"/>
      <c r="O47" s="34"/>
      <c r="P47" s="34"/>
      <c r="Q47" s="34"/>
      <c r="R47" s="33"/>
      <c r="S47" s="34"/>
      <c r="T47" s="34"/>
      <c r="U47" s="34"/>
      <c r="V47" s="33">
        <v>50</v>
      </c>
      <c r="W47" s="33"/>
      <c r="X47" s="33"/>
      <c r="Y47" s="33"/>
      <c r="Z47" s="33"/>
      <c r="AA47" s="33"/>
    </row>
    <row r="48" spans="1:27" s="19" customFormat="1" ht="87.75" customHeight="1" thickBot="1" x14ac:dyDescent="0.3">
      <c r="A48" s="80" t="s">
        <v>60</v>
      </c>
      <c r="B48" s="80" t="s">
        <v>57</v>
      </c>
      <c r="C48" s="80"/>
      <c r="D48" s="80"/>
      <c r="E48" s="80">
        <f>SUM(E49:E66)</f>
        <v>2547</v>
      </c>
      <c r="F48" s="80">
        <f>SUM(F49:F66)</f>
        <v>822</v>
      </c>
      <c r="G48" s="80">
        <f>SUM(G49:G66)</f>
        <v>1707</v>
      </c>
      <c r="H48" s="80">
        <f>SUM(H49:H66)</f>
        <v>907</v>
      </c>
      <c r="I48" s="80">
        <f>SUM(I49:I66)</f>
        <v>747</v>
      </c>
      <c r="J48" s="80"/>
      <c r="K48" s="80"/>
      <c r="L48" s="80">
        <f>SUM(L49:L58)</f>
        <v>0</v>
      </c>
      <c r="M48" s="80">
        <f>SUM(M49:M66)</f>
        <v>18</v>
      </c>
      <c r="N48" s="80"/>
      <c r="O48" s="80"/>
      <c r="P48" s="80"/>
      <c r="Q48" s="80"/>
      <c r="R48" s="80"/>
      <c r="S48" s="80"/>
      <c r="T48" s="80"/>
      <c r="U48" s="80"/>
      <c r="V48" s="80">
        <f>SUM(V49:V66)</f>
        <v>370</v>
      </c>
      <c r="W48" s="80">
        <f>SUM(W49:W66)</f>
        <v>689</v>
      </c>
      <c r="X48" s="80">
        <f>SUM(X49:X66)</f>
        <v>305</v>
      </c>
      <c r="Y48" s="80">
        <f>SUM(Y49:Y66)</f>
        <v>211</v>
      </c>
      <c r="Z48" s="80">
        <f>SUM(Z49:Z66)</f>
        <v>150</v>
      </c>
      <c r="AA48" s="80">
        <f>SUM(AA49:AA58)</f>
        <v>0</v>
      </c>
    </row>
    <row r="49" spans="1:27" s="19" customFormat="1" ht="15.75" x14ac:dyDescent="0.25">
      <c r="A49" s="33" t="s">
        <v>62</v>
      </c>
      <c r="B49" s="33" t="s">
        <v>61</v>
      </c>
      <c r="C49" s="33"/>
      <c r="D49" s="33">
        <v>5</v>
      </c>
      <c r="E49" s="33">
        <v>313</v>
      </c>
      <c r="F49" s="33">
        <v>87</v>
      </c>
      <c r="G49" s="33">
        <v>226</v>
      </c>
      <c r="H49" s="33">
        <v>122</v>
      </c>
      <c r="I49" s="33">
        <v>104</v>
      </c>
      <c r="J49" s="33"/>
      <c r="K49" s="33"/>
      <c r="L49" s="33"/>
      <c r="M49" s="33"/>
      <c r="N49" s="33"/>
      <c r="O49" s="34"/>
      <c r="P49" s="34"/>
      <c r="Q49" s="34"/>
      <c r="R49" s="33"/>
      <c r="S49" s="34"/>
      <c r="T49" s="34"/>
      <c r="U49" s="34"/>
      <c r="V49" s="33">
        <v>80</v>
      </c>
      <c r="W49" s="33">
        <v>60</v>
      </c>
      <c r="X49" s="33">
        <v>86</v>
      </c>
      <c r="Y49" s="33"/>
      <c r="Z49" s="33"/>
      <c r="AA49" s="33"/>
    </row>
    <row r="50" spans="1:27" s="19" customFormat="1" ht="15.75" x14ac:dyDescent="0.25">
      <c r="A50" s="33" t="s">
        <v>63</v>
      </c>
      <c r="B50" s="42" t="s">
        <v>109</v>
      </c>
      <c r="C50" s="33">
        <v>6</v>
      </c>
      <c r="D50" s="33"/>
      <c r="E50" s="33">
        <v>51</v>
      </c>
      <c r="F50" s="33">
        <v>17</v>
      </c>
      <c r="G50" s="33">
        <v>32</v>
      </c>
      <c r="H50" s="33">
        <v>15</v>
      </c>
      <c r="I50" s="33">
        <v>17</v>
      </c>
      <c r="J50" s="33"/>
      <c r="K50" s="33"/>
      <c r="L50" s="33"/>
      <c r="M50" s="33">
        <v>2</v>
      </c>
      <c r="N50" s="33"/>
      <c r="O50" s="34"/>
      <c r="P50" s="34"/>
      <c r="Q50" s="34"/>
      <c r="R50" s="33"/>
      <c r="S50" s="34"/>
      <c r="T50" s="34"/>
      <c r="U50" s="34"/>
      <c r="V50" s="33"/>
      <c r="W50" s="33"/>
      <c r="X50" s="33"/>
      <c r="Y50" s="33">
        <v>34</v>
      </c>
      <c r="Z50" s="33"/>
      <c r="AA50" s="33"/>
    </row>
    <row r="51" spans="1:27" s="19" customFormat="1" ht="15.75" x14ac:dyDescent="0.25">
      <c r="A51" s="33" t="s">
        <v>65</v>
      </c>
      <c r="B51" s="42" t="s">
        <v>68</v>
      </c>
      <c r="C51" s="33"/>
      <c r="D51" s="33">
        <v>4</v>
      </c>
      <c r="E51" s="33">
        <v>279</v>
      </c>
      <c r="F51" s="33">
        <v>93</v>
      </c>
      <c r="G51" s="33">
        <v>184</v>
      </c>
      <c r="H51" s="33">
        <v>100</v>
      </c>
      <c r="I51" s="33">
        <v>84</v>
      </c>
      <c r="J51" s="33"/>
      <c r="K51" s="33"/>
      <c r="L51" s="33"/>
      <c r="M51" s="33">
        <v>2</v>
      </c>
      <c r="N51" s="33"/>
      <c r="O51" s="34"/>
      <c r="P51" s="34"/>
      <c r="Q51" s="34"/>
      <c r="R51" s="33"/>
      <c r="S51" s="34"/>
      <c r="T51" s="34"/>
      <c r="U51" s="34"/>
      <c r="V51" s="33">
        <v>96</v>
      </c>
      <c r="W51" s="33">
        <v>90</v>
      </c>
      <c r="X51" s="33"/>
      <c r="Y51" s="33"/>
      <c r="Z51" s="33"/>
      <c r="AA51" s="33"/>
    </row>
    <row r="52" spans="1:27" s="19" customFormat="1" ht="15.75" x14ac:dyDescent="0.25">
      <c r="A52" s="33" t="s">
        <v>67</v>
      </c>
      <c r="B52" s="33" t="s">
        <v>70</v>
      </c>
      <c r="C52" s="33">
        <v>4</v>
      </c>
      <c r="D52" s="33"/>
      <c r="E52" s="33">
        <v>117</v>
      </c>
      <c r="F52" s="33">
        <v>39</v>
      </c>
      <c r="G52" s="33">
        <v>76</v>
      </c>
      <c r="H52" s="33">
        <v>60</v>
      </c>
      <c r="I52" s="33">
        <v>16</v>
      </c>
      <c r="J52" s="33"/>
      <c r="K52" s="33"/>
      <c r="L52" s="33"/>
      <c r="M52" s="33">
        <v>2</v>
      </c>
      <c r="N52" s="33"/>
      <c r="O52" s="34"/>
      <c r="P52" s="34"/>
      <c r="Q52" s="34"/>
      <c r="R52" s="33"/>
      <c r="S52" s="34"/>
      <c r="T52" s="34"/>
      <c r="U52" s="34"/>
      <c r="V52" s="33">
        <v>32</v>
      </c>
      <c r="W52" s="33">
        <v>46</v>
      </c>
      <c r="X52" s="33"/>
      <c r="Y52" s="33"/>
      <c r="Z52" s="33"/>
      <c r="AA52" s="33"/>
    </row>
    <row r="53" spans="1:27" s="19" customFormat="1" ht="47.25" x14ac:dyDescent="0.25">
      <c r="A53" s="33" t="s">
        <v>69</v>
      </c>
      <c r="B53" s="84" t="s">
        <v>66</v>
      </c>
      <c r="C53" s="58">
        <v>3</v>
      </c>
      <c r="D53" s="58"/>
      <c r="E53" s="58">
        <v>51</v>
      </c>
      <c r="F53" s="58">
        <v>17</v>
      </c>
      <c r="G53" s="58">
        <v>34</v>
      </c>
      <c r="H53" s="58">
        <v>24</v>
      </c>
      <c r="I53" s="58">
        <v>10</v>
      </c>
      <c r="J53" s="58"/>
      <c r="K53" s="58"/>
      <c r="L53" s="58"/>
      <c r="M53" s="58"/>
      <c r="N53" s="58"/>
      <c r="O53" s="54"/>
      <c r="P53" s="54"/>
      <c r="Q53" s="54"/>
      <c r="R53" s="58"/>
      <c r="S53" s="54"/>
      <c r="T53" s="54"/>
      <c r="U53" s="54"/>
      <c r="V53" s="58">
        <v>34</v>
      </c>
      <c r="W53" s="58"/>
      <c r="X53" s="33"/>
      <c r="Y53" s="33"/>
      <c r="Z53" s="33"/>
      <c r="AA53" s="33"/>
    </row>
    <row r="54" spans="1:27" s="19" customFormat="1" ht="15.75" x14ac:dyDescent="0.25">
      <c r="A54" s="33" t="s">
        <v>71</v>
      </c>
      <c r="B54" s="84" t="s">
        <v>110</v>
      </c>
      <c r="C54" s="58"/>
      <c r="D54" s="58">
        <v>4</v>
      </c>
      <c r="E54" s="58">
        <v>180</v>
      </c>
      <c r="F54" s="58">
        <v>60</v>
      </c>
      <c r="G54" s="58">
        <v>120</v>
      </c>
      <c r="H54" s="58">
        <v>92</v>
      </c>
      <c r="I54" s="58">
        <v>40</v>
      </c>
      <c r="J54" s="58"/>
      <c r="K54" s="58"/>
      <c r="L54" s="58"/>
      <c r="M54" s="58"/>
      <c r="N54" s="58"/>
      <c r="O54" s="54"/>
      <c r="P54" s="54"/>
      <c r="Q54" s="54"/>
      <c r="R54" s="58"/>
      <c r="S54" s="54"/>
      <c r="T54" s="54"/>
      <c r="U54" s="54"/>
      <c r="V54" s="58">
        <v>64</v>
      </c>
      <c r="W54" s="58">
        <v>56</v>
      </c>
      <c r="X54" s="33"/>
      <c r="Y54" s="33"/>
      <c r="Z54" s="33"/>
      <c r="AA54" s="33"/>
    </row>
    <row r="55" spans="1:27" s="19" customFormat="1" ht="47.25" x14ac:dyDescent="0.25">
      <c r="A55" s="33" t="s">
        <v>72</v>
      </c>
      <c r="B55" s="42" t="s">
        <v>111</v>
      </c>
      <c r="C55" s="33"/>
      <c r="D55" s="33">
        <v>4</v>
      </c>
      <c r="E55" s="33">
        <v>210</v>
      </c>
      <c r="F55" s="33">
        <v>70</v>
      </c>
      <c r="G55" s="33">
        <v>140</v>
      </c>
      <c r="H55" s="33">
        <v>70</v>
      </c>
      <c r="I55" s="33">
        <v>70</v>
      </c>
      <c r="J55" s="33"/>
      <c r="K55" s="33"/>
      <c r="L55" s="33"/>
      <c r="M55" s="33"/>
      <c r="N55" s="33"/>
      <c r="O55" s="34"/>
      <c r="P55" s="34"/>
      <c r="Q55" s="34"/>
      <c r="R55" s="33"/>
      <c r="S55" s="34"/>
      <c r="T55" s="34"/>
      <c r="U55" s="34"/>
      <c r="V55" s="33"/>
      <c r="W55" s="33">
        <v>140</v>
      </c>
      <c r="X55" s="33"/>
      <c r="Y55" s="33"/>
      <c r="Z55" s="33"/>
      <c r="AA55" s="33"/>
    </row>
    <row r="56" spans="1:27" s="19" customFormat="1" ht="31.5" x14ac:dyDescent="0.25">
      <c r="A56" s="33" t="s">
        <v>73</v>
      </c>
      <c r="B56" s="42" t="s">
        <v>112</v>
      </c>
      <c r="C56" s="33"/>
      <c r="D56" s="33">
        <v>5</v>
      </c>
      <c r="E56" s="33">
        <v>147</v>
      </c>
      <c r="F56" s="33">
        <v>47</v>
      </c>
      <c r="G56" s="33">
        <v>100</v>
      </c>
      <c r="H56" s="33">
        <v>50</v>
      </c>
      <c r="I56" s="33">
        <v>50</v>
      </c>
      <c r="J56" s="33"/>
      <c r="K56" s="33"/>
      <c r="L56" s="33"/>
      <c r="M56" s="33"/>
      <c r="N56" s="33"/>
      <c r="O56" s="34"/>
      <c r="P56" s="34"/>
      <c r="Q56" s="34"/>
      <c r="R56" s="33"/>
      <c r="S56" s="34"/>
      <c r="T56" s="34"/>
      <c r="U56" s="34"/>
      <c r="V56" s="33"/>
      <c r="W56" s="33"/>
      <c r="X56" s="33">
        <v>100</v>
      </c>
      <c r="Y56" s="33"/>
      <c r="Z56" s="33"/>
      <c r="AA56" s="33"/>
    </row>
    <row r="57" spans="1:27" s="19" customFormat="1" ht="15.75" x14ac:dyDescent="0.25">
      <c r="A57" s="33" t="s">
        <v>74</v>
      </c>
      <c r="B57" s="33" t="s">
        <v>113</v>
      </c>
      <c r="C57" s="33"/>
      <c r="D57" s="33">
        <v>4</v>
      </c>
      <c r="E57" s="33">
        <v>206</v>
      </c>
      <c r="F57" s="33">
        <v>80</v>
      </c>
      <c r="G57" s="33">
        <v>126</v>
      </c>
      <c r="H57" s="33">
        <v>62</v>
      </c>
      <c r="I57" s="33">
        <v>64</v>
      </c>
      <c r="J57" s="33"/>
      <c r="K57" s="33"/>
      <c r="L57" s="33"/>
      <c r="M57" s="33"/>
      <c r="N57" s="33"/>
      <c r="O57" s="34"/>
      <c r="P57" s="34"/>
      <c r="Q57" s="34"/>
      <c r="R57" s="33"/>
      <c r="S57" s="34"/>
      <c r="T57" s="34"/>
      <c r="U57" s="34"/>
      <c r="V57" s="33"/>
      <c r="W57" s="33">
        <v>126</v>
      </c>
      <c r="X57" s="85"/>
      <c r="Y57" s="85"/>
      <c r="Z57" s="33"/>
      <c r="AA57" s="33"/>
    </row>
    <row r="58" spans="1:27" s="19" customFormat="1" ht="15.75" x14ac:dyDescent="0.25">
      <c r="A58" s="33" t="s">
        <v>76</v>
      </c>
      <c r="B58" s="42" t="s">
        <v>114</v>
      </c>
      <c r="C58" s="33"/>
      <c r="D58" s="33">
        <v>5</v>
      </c>
      <c r="E58" s="33">
        <v>161</v>
      </c>
      <c r="F58" s="33">
        <v>47</v>
      </c>
      <c r="G58" s="33">
        <v>114</v>
      </c>
      <c r="H58" s="33">
        <v>72</v>
      </c>
      <c r="I58" s="33">
        <v>42</v>
      </c>
      <c r="J58" s="33">
        <v>30</v>
      </c>
      <c r="K58" s="33"/>
      <c r="L58" s="33"/>
      <c r="M58" s="33"/>
      <c r="N58" s="33"/>
      <c r="O58" s="34"/>
      <c r="P58" s="34"/>
      <c r="Q58" s="34"/>
      <c r="R58" s="33"/>
      <c r="S58" s="34"/>
      <c r="T58" s="34"/>
      <c r="U58" s="34"/>
      <c r="V58" s="33"/>
      <c r="W58" s="33">
        <v>43</v>
      </c>
      <c r="X58" s="33">
        <v>71</v>
      </c>
      <c r="Y58" s="33"/>
      <c r="Z58" s="33"/>
      <c r="AA58" s="33"/>
    </row>
    <row r="59" spans="1:27" s="19" customFormat="1" ht="47.25" x14ac:dyDescent="0.25">
      <c r="A59" s="34" t="s">
        <v>115</v>
      </c>
      <c r="B59" s="46" t="s">
        <v>116</v>
      </c>
      <c r="C59" s="34">
        <v>7</v>
      </c>
      <c r="D59" s="34"/>
      <c r="E59" s="34">
        <v>84</v>
      </c>
      <c r="F59" s="34">
        <v>30</v>
      </c>
      <c r="G59" s="34">
        <v>52</v>
      </c>
      <c r="H59" s="34">
        <v>25</v>
      </c>
      <c r="I59" s="34">
        <v>27</v>
      </c>
      <c r="J59" s="34"/>
      <c r="K59" s="34"/>
      <c r="L59" s="34"/>
      <c r="M59" s="34">
        <v>2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>
        <v>54</v>
      </c>
      <c r="AA59" s="34"/>
    </row>
    <row r="60" spans="1:27" s="19" customFormat="1" ht="63" x14ac:dyDescent="0.25">
      <c r="A60" s="34" t="s">
        <v>117</v>
      </c>
      <c r="B60" s="46" t="s">
        <v>192</v>
      </c>
      <c r="C60" s="34">
        <v>7</v>
      </c>
      <c r="D60" s="34"/>
      <c r="E60" s="34">
        <v>78</v>
      </c>
      <c r="F60" s="34">
        <v>30</v>
      </c>
      <c r="G60" s="34">
        <v>46</v>
      </c>
      <c r="H60" s="34">
        <v>13</v>
      </c>
      <c r="I60" s="34">
        <v>33</v>
      </c>
      <c r="J60" s="34"/>
      <c r="K60" s="34"/>
      <c r="L60" s="34"/>
      <c r="M60" s="34">
        <v>2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>
        <v>48</v>
      </c>
      <c r="AA60" s="34"/>
    </row>
    <row r="61" spans="1:27" s="19" customFormat="1" ht="78.75" x14ac:dyDescent="0.25">
      <c r="A61" s="34" t="s">
        <v>118</v>
      </c>
      <c r="B61" s="46" t="s">
        <v>119</v>
      </c>
      <c r="C61" s="34">
        <v>4</v>
      </c>
      <c r="D61" s="34"/>
      <c r="E61" s="34">
        <v>119</v>
      </c>
      <c r="F61" s="34">
        <v>35</v>
      </c>
      <c r="G61" s="34">
        <v>82</v>
      </c>
      <c r="H61" s="34">
        <v>40</v>
      </c>
      <c r="I61" s="34">
        <v>42</v>
      </c>
      <c r="J61" s="34"/>
      <c r="K61" s="34"/>
      <c r="L61" s="34"/>
      <c r="M61" s="34">
        <v>2</v>
      </c>
      <c r="N61" s="34"/>
      <c r="O61" s="34"/>
      <c r="P61" s="34"/>
      <c r="Q61" s="34"/>
      <c r="R61" s="34"/>
      <c r="S61" s="34"/>
      <c r="T61" s="34"/>
      <c r="U61" s="34"/>
      <c r="V61" s="34"/>
      <c r="W61" s="34">
        <v>84</v>
      </c>
      <c r="X61" s="34"/>
      <c r="Y61" s="34"/>
      <c r="Z61" s="34"/>
      <c r="AA61" s="34"/>
    </row>
    <row r="62" spans="1:27" s="19" customFormat="1" ht="15.75" x14ac:dyDescent="0.25">
      <c r="A62" s="34" t="s">
        <v>120</v>
      </c>
      <c r="B62" s="46" t="s">
        <v>75</v>
      </c>
      <c r="C62" s="34">
        <v>5</v>
      </c>
      <c r="D62" s="34"/>
      <c r="E62" s="34">
        <v>71</v>
      </c>
      <c r="F62" s="34">
        <v>23</v>
      </c>
      <c r="G62" s="34">
        <v>46</v>
      </c>
      <c r="H62" s="34">
        <v>25</v>
      </c>
      <c r="I62" s="34">
        <v>21</v>
      </c>
      <c r="J62" s="34"/>
      <c r="K62" s="34"/>
      <c r="L62" s="34"/>
      <c r="M62" s="34">
        <v>2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>
        <v>48</v>
      </c>
      <c r="Y62" s="34"/>
      <c r="Z62" s="34"/>
      <c r="AA62" s="34"/>
    </row>
    <row r="63" spans="1:27" s="19" customFormat="1" ht="31.5" x14ac:dyDescent="0.25">
      <c r="A63" s="34" t="s">
        <v>121</v>
      </c>
      <c r="B63" s="46" t="s">
        <v>77</v>
      </c>
      <c r="C63" s="34">
        <v>6</v>
      </c>
      <c r="D63" s="34"/>
      <c r="E63" s="34">
        <v>137</v>
      </c>
      <c r="F63" s="34">
        <v>34</v>
      </c>
      <c r="G63" s="34">
        <v>101</v>
      </c>
      <c r="H63" s="34">
        <v>31</v>
      </c>
      <c r="I63" s="34">
        <v>35</v>
      </c>
      <c r="J63" s="34"/>
      <c r="K63" s="34"/>
      <c r="L63" s="34"/>
      <c r="M63" s="34">
        <v>2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>
        <v>103</v>
      </c>
      <c r="Z63" s="34"/>
      <c r="AA63" s="34"/>
    </row>
    <row r="64" spans="1:27" s="19" customFormat="1" ht="31.5" x14ac:dyDescent="0.25">
      <c r="A64" s="34" t="s">
        <v>122</v>
      </c>
      <c r="B64" s="46" t="s">
        <v>64</v>
      </c>
      <c r="C64" s="34"/>
      <c r="D64" s="34">
        <v>4</v>
      </c>
      <c r="E64" s="34">
        <v>169</v>
      </c>
      <c r="F64" s="34">
        <v>61</v>
      </c>
      <c r="G64" s="34">
        <v>108</v>
      </c>
      <c r="H64" s="34">
        <v>66</v>
      </c>
      <c r="I64" s="34">
        <v>46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>
        <v>64</v>
      </c>
      <c r="W64" s="34">
        <v>44</v>
      </c>
      <c r="X64" s="34"/>
      <c r="Y64" s="34"/>
      <c r="Z64" s="34"/>
      <c r="AA64" s="34"/>
    </row>
    <row r="65" spans="1:27" s="19" customFormat="1" ht="31.5" x14ac:dyDescent="0.25">
      <c r="A65" s="34" t="s">
        <v>123</v>
      </c>
      <c r="B65" s="46" t="s">
        <v>124</v>
      </c>
      <c r="C65" s="34"/>
      <c r="D65" s="54">
        <v>6</v>
      </c>
      <c r="E65" s="34">
        <v>110</v>
      </c>
      <c r="F65" s="34">
        <v>36</v>
      </c>
      <c r="G65" s="34">
        <v>74</v>
      </c>
      <c r="H65" s="34">
        <v>26</v>
      </c>
      <c r="I65" s="34">
        <v>34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54">
        <v>74</v>
      </c>
      <c r="Z65" s="34"/>
      <c r="AA65" s="34"/>
    </row>
    <row r="66" spans="1:27" s="19" customFormat="1" ht="47.25" x14ac:dyDescent="0.25">
      <c r="A66" s="34" t="s">
        <v>125</v>
      </c>
      <c r="B66" s="46" t="s">
        <v>126</v>
      </c>
      <c r="C66" s="34">
        <v>7</v>
      </c>
      <c r="D66" s="34"/>
      <c r="E66" s="34">
        <v>64</v>
      </c>
      <c r="F66" s="34">
        <v>16</v>
      </c>
      <c r="G66" s="34">
        <v>46</v>
      </c>
      <c r="H66" s="34">
        <v>14</v>
      </c>
      <c r="I66" s="34">
        <v>12</v>
      </c>
      <c r="J66" s="34">
        <v>20</v>
      </c>
      <c r="K66" s="34"/>
      <c r="L66" s="34"/>
      <c r="M66" s="34">
        <v>2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>
        <v>48</v>
      </c>
      <c r="AA66" s="34"/>
    </row>
    <row r="67" spans="1:27" s="19" customFormat="1" ht="15.75" x14ac:dyDescent="0.25">
      <c r="A67" s="47" t="s">
        <v>79</v>
      </c>
      <c r="B67" s="47" t="s">
        <v>78</v>
      </c>
      <c r="C67" s="47"/>
      <c r="D67" s="47"/>
      <c r="E67" s="47">
        <f t="shared" ref="E67:K67" si="5">SUM(E68,E73,E77,E82)</f>
        <v>1785</v>
      </c>
      <c r="F67" s="47">
        <f t="shared" si="5"/>
        <v>285</v>
      </c>
      <c r="G67" s="47">
        <f>SUM(G68,G73,G77,G82)</f>
        <v>1476</v>
      </c>
      <c r="H67" s="47">
        <f t="shared" si="5"/>
        <v>283</v>
      </c>
      <c r="I67" s="47">
        <f t="shared" si="5"/>
        <v>276</v>
      </c>
      <c r="J67" s="47">
        <f t="shared" si="5"/>
        <v>30</v>
      </c>
      <c r="K67" s="47">
        <f t="shared" si="5"/>
        <v>884</v>
      </c>
      <c r="L67" s="47">
        <f>SUM(L68:L85)</f>
        <v>0</v>
      </c>
      <c r="M67" s="47">
        <f>SUM(M68,M73,M77,M82)</f>
        <v>24</v>
      </c>
      <c r="N67" s="47"/>
      <c r="O67" s="48"/>
      <c r="P67" s="48"/>
      <c r="Q67" s="48"/>
      <c r="R67" s="47"/>
      <c r="S67" s="48"/>
      <c r="T67" s="48"/>
      <c r="U67" s="48"/>
      <c r="V67" s="47">
        <f t="shared" ref="V67:AA67" si="6">SUM(V68,V73,V77,V82)</f>
        <v>0</v>
      </c>
      <c r="W67" s="47">
        <f t="shared" si="6"/>
        <v>0</v>
      </c>
      <c r="X67" s="47">
        <f t="shared" si="6"/>
        <v>47</v>
      </c>
      <c r="Y67" s="47">
        <f>SUM(Y68,Y73,Y77,Y82)</f>
        <v>595</v>
      </c>
      <c r="Z67" s="47">
        <f>SUM(Z68,Z73,Z77,Z82)</f>
        <v>426</v>
      </c>
      <c r="AA67" s="47">
        <f t="shared" si="6"/>
        <v>432</v>
      </c>
    </row>
    <row r="68" spans="1:27" s="19" customFormat="1" ht="63" x14ac:dyDescent="0.25">
      <c r="A68" s="37" t="s">
        <v>80</v>
      </c>
      <c r="B68" s="49" t="s">
        <v>127</v>
      </c>
      <c r="C68" s="37"/>
      <c r="D68" s="37">
        <v>8</v>
      </c>
      <c r="E68" s="37">
        <f t="shared" ref="E68:K68" si="7">SUM(E69:E72)</f>
        <v>749</v>
      </c>
      <c r="F68" s="37">
        <f t="shared" si="7"/>
        <v>136</v>
      </c>
      <c r="G68" s="37">
        <f t="shared" si="7"/>
        <v>607</v>
      </c>
      <c r="H68" s="37">
        <f t="shared" si="7"/>
        <v>126</v>
      </c>
      <c r="I68" s="37">
        <f t="shared" si="7"/>
        <v>128</v>
      </c>
      <c r="J68" s="37">
        <f t="shared" si="7"/>
        <v>30</v>
      </c>
      <c r="K68" s="37">
        <f t="shared" si="7"/>
        <v>320</v>
      </c>
      <c r="L68" s="37"/>
      <c r="M68" s="37">
        <f>SUM(M69:M72)</f>
        <v>6</v>
      </c>
      <c r="N68" s="49"/>
      <c r="O68" s="49"/>
      <c r="P68" s="49"/>
      <c r="Q68" s="49"/>
      <c r="R68" s="49"/>
      <c r="S68" s="49"/>
      <c r="T68" s="49"/>
      <c r="U68" s="49"/>
      <c r="V68" s="49">
        <f t="shared" ref="V68:X68" si="8">SUM(V69:V72)</f>
        <v>0</v>
      </c>
      <c r="W68" s="49">
        <f t="shared" si="8"/>
        <v>0</v>
      </c>
      <c r="X68" s="49">
        <f t="shared" si="8"/>
        <v>0</v>
      </c>
      <c r="Y68" s="49">
        <f>SUM(Y69:Y72)</f>
        <v>195</v>
      </c>
      <c r="Z68" s="49">
        <f>SUM(Z69:Z72)</f>
        <v>202</v>
      </c>
      <c r="AA68" s="49">
        <f>SUM(AA69:AA72)</f>
        <v>216</v>
      </c>
    </row>
    <row r="69" spans="1:27" s="19" customFormat="1" ht="47.25" x14ac:dyDescent="0.25">
      <c r="A69" s="16" t="s">
        <v>81</v>
      </c>
      <c r="B69" s="16" t="s">
        <v>128</v>
      </c>
      <c r="C69" s="33"/>
      <c r="D69" s="33">
        <v>7</v>
      </c>
      <c r="E69" s="33">
        <v>311</v>
      </c>
      <c r="F69" s="33">
        <v>98</v>
      </c>
      <c r="G69" s="33">
        <v>213</v>
      </c>
      <c r="H69" s="33">
        <v>90</v>
      </c>
      <c r="I69" s="33">
        <v>90</v>
      </c>
      <c r="J69" s="33">
        <v>30</v>
      </c>
      <c r="K69" s="33"/>
      <c r="L69" s="33"/>
      <c r="M69" s="33"/>
      <c r="N69" s="33"/>
      <c r="O69" s="34"/>
      <c r="P69" s="34"/>
      <c r="Q69" s="34"/>
      <c r="R69" s="33"/>
      <c r="S69" s="34"/>
      <c r="T69" s="34"/>
      <c r="U69" s="34"/>
      <c r="V69" s="33"/>
      <c r="W69" s="33"/>
      <c r="X69" s="58"/>
      <c r="Y69" s="58">
        <v>119</v>
      </c>
      <c r="Z69" s="58">
        <v>94</v>
      </c>
      <c r="AA69" s="33"/>
    </row>
    <row r="70" spans="1:27" s="19" customFormat="1" ht="78.75" x14ac:dyDescent="0.25">
      <c r="A70" s="2" t="s">
        <v>82</v>
      </c>
      <c r="B70" s="16" t="s">
        <v>129</v>
      </c>
      <c r="C70" s="33">
        <v>6</v>
      </c>
      <c r="D70" s="33"/>
      <c r="E70" s="33">
        <v>114</v>
      </c>
      <c r="F70" s="33">
        <v>38</v>
      </c>
      <c r="G70" s="33">
        <v>74</v>
      </c>
      <c r="H70" s="33">
        <v>36</v>
      </c>
      <c r="I70" s="33">
        <v>38</v>
      </c>
      <c r="J70" s="33"/>
      <c r="K70" s="33"/>
      <c r="L70" s="33"/>
      <c r="M70" s="33">
        <v>2</v>
      </c>
      <c r="N70" s="33"/>
      <c r="O70" s="34"/>
      <c r="P70" s="34"/>
      <c r="Q70" s="34"/>
      <c r="R70" s="33"/>
      <c r="S70" s="34"/>
      <c r="T70" s="34"/>
      <c r="U70" s="34"/>
      <c r="V70" s="33"/>
      <c r="W70" s="33"/>
      <c r="X70" s="33"/>
      <c r="Y70" s="33">
        <v>76</v>
      </c>
      <c r="Z70" s="33"/>
      <c r="AA70" s="33"/>
    </row>
    <row r="71" spans="1:27" s="51" customFormat="1" ht="15.75" x14ac:dyDescent="0.25">
      <c r="A71" s="10" t="s">
        <v>83</v>
      </c>
      <c r="B71" s="11" t="s">
        <v>84</v>
      </c>
      <c r="C71" s="45">
        <v>7</v>
      </c>
      <c r="D71" s="45"/>
      <c r="E71" s="45">
        <v>36</v>
      </c>
      <c r="F71" s="45"/>
      <c r="G71" s="45">
        <v>34</v>
      </c>
      <c r="H71" s="45"/>
      <c r="I71" s="45"/>
      <c r="J71" s="45"/>
      <c r="K71" s="45">
        <v>34</v>
      </c>
      <c r="L71" s="45"/>
      <c r="M71" s="45">
        <v>2</v>
      </c>
      <c r="N71" s="45"/>
      <c r="O71" s="50"/>
      <c r="P71" s="50"/>
      <c r="Q71" s="50"/>
      <c r="R71" s="45"/>
      <c r="S71" s="50"/>
      <c r="T71" s="50"/>
      <c r="U71" s="50"/>
      <c r="V71" s="45"/>
      <c r="W71" s="45"/>
      <c r="X71" s="45"/>
      <c r="Y71" s="45"/>
      <c r="Z71" s="45">
        <v>36</v>
      </c>
      <c r="AA71" s="45"/>
    </row>
    <row r="72" spans="1:27" s="19" customFormat="1" ht="31.5" x14ac:dyDescent="0.25">
      <c r="A72" s="5" t="s">
        <v>85</v>
      </c>
      <c r="B72" s="6" t="s">
        <v>86</v>
      </c>
      <c r="C72" s="33" t="s">
        <v>148</v>
      </c>
      <c r="D72" s="33"/>
      <c r="E72" s="33">
        <v>288</v>
      </c>
      <c r="F72" s="33"/>
      <c r="G72" s="33">
        <v>286</v>
      </c>
      <c r="H72" s="33"/>
      <c r="I72" s="33"/>
      <c r="J72" s="33"/>
      <c r="K72" s="33">
        <v>286</v>
      </c>
      <c r="L72" s="33"/>
      <c r="M72" s="33">
        <v>2</v>
      </c>
      <c r="N72" s="33"/>
      <c r="O72" s="34"/>
      <c r="P72" s="34"/>
      <c r="Q72" s="34"/>
      <c r="R72" s="33"/>
      <c r="S72" s="34"/>
      <c r="T72" s="34"/>
      <c r="U72" s="34"/>
      <c r="V72" s="33"/>
      <c r="W72" s="33"/>
      <c r="X72" s="33"/>
      <c r="Y72" s="33"/>
      <c r="Z72" s="33">
        <v>72</v>
      </c>
      <c r="AA72" s="33">
        <v>216</v>
      </c>
    </row>
    <row r="73" spans="1:27" s="19" customFormat="1" ht="78.75" x14ac:dyDescent="0.25">
      <c r="A73" s="49" t="s">
        <v>87</v>
      </c>
      <c r="B73" s="49" t="s">
        <v>130</v>
      </c>
      <c r="C73" s="49"/>
      <c r="D73" s="49">
        <v>8</v>
      </c>
      <c r="E73" s="49">
        <f>SUM(E74:E76)</f>
        <v>282</v>
      </c>
      <c r="F73" s="49">
        <f>SUM(F74:F76)</f>
        <v>40</v>
      </c>
      <c r="G73" s="49">
        <f>SUM(G74:G76)</f>
        <v>236</v>
      </c>
      <c r="H73" s="49">
        <f>SUM(H74:H76)</f>
        <v>48</v>
      </c>
      <c r="I73" s="49">
        <f t="shared" ref="I73:J73" si="9">SUM(I74:I76)</f>
        <v>48</v>
      </c>
      <c r="J73" s="49">
        <f t="shared" si="9"/>
        <v>0</v>
      </c>
      <c r="K73" s="49">
        <f>SUM(K74:K76)</f>
        <v>140</v>
      </c>
      <c r="L73" s="49">
        <f>SUM(L74:L76)</f>
        <v>0</v>
      </c>
      <c r="M73" s="49">
        <f>SUM(M74:M76)</f>
        <v>6</v>
      </c>
      <c r="N73" s="49"/>
      <c r="O73" s="49"/>
      <c r="P73" s="49"/>
      <c r="Q73" s="49"/>
      <c r="R73" s="49"/>
      <c r="S73" s="49"/>
      <c r="T73" s="49"/>
      <c r="U73" s="49"/>
      <c r="V73" s="49">
        <f t="shared" ref="V73:AA73" si="10">SUM(V74:V76)</f>
        <v>0</v>
      </c>
      <c r="W73" s="49">
        <f t="shared" si="10"/>
        <v>0</v>
      </c>
      <c r="X73" s="49">
        <f t="shared" si="10"/>
        <v>47</v>
      </c>
      <c r="Y73" s="49">
        <f t="shared" si="10"/>
        <v>87</v>
      </c>
      <c r="Z73" s="49">
        <f>SUM(Z74:Z76)</f>
        <v>0</v>
      </c>
      <c r="AA73" s="49">
        <f t="shared" si="10"/>
        <v>108</v>
      </c>
    </row>
    <row r="74" spans="1:27" s="19" customFormat="1" ht="63" x14ac:dyDescent="0.25">
      <c r="A74" s="7" t="s">
        <v>88</v>
      </c>
      <c r="B74" s="16" t="s">
        <v>131</v>
      </c>
      <c r="C74" s="33" t="s">
        <v>194</v>
      </c>
      <c r="D74" s="33"/>
      <c r="E74" s="33">
        <v>138</v>
      </c>
      <c r="F74" s="33">
        <v>40</v>
      </c>
      <c r="G74" s="33">
        <v>96</v>
      </c>
      <c r="H74" s="33">
        <v>48</v>
      </c>
      <c r="I74" s="33">
        <v>48</v>
      </c>
      <c r="J74" s="33"/>
      <c r="K74" s="33"/>
      <c r="L74" s="33"/>
      <c r="M74" s="33">
        <v>2</v>
      </c>
      <c r="N74" s="33"/>
      <c r="O74" s="34"/>
      <c r="P74" s="34"/>
      <c r="Q74" s="34"/>
      <c r="R74" s="33"/>
      <c r="S74" s="34"/>
      <c r="T74" s="34"/>
      <c r="U74" s="34"/>
      <c r="V74" s="33"/>
      <c r="W74" s="33"/>
      <c r="X74" s="33">
        <v>47</v>
      </c>
      <c r="Y74" s="33">
        <v>51</v>
      </c>
      <c r="Z74" s="33"/>
      <c r="AA74" s="33"/>
    </row>
    <row r="75" spans="1:27" s="51" customFormat="1" ht="15.75" x14ac:dyDescent="0.25">
      <c r="A75" s="12" t="s">
        <v>132</v>
      </c>
      <c r="B75" s="13" t="s">
        <v>84</v>
      </c>
      <c r="C75" s="45" t="s">
        <v>194</v>
      </c>
      <c r="D75" s="45"/>
      <c r="E75" s="45">
        <v>36</v>
      </c>
      <c r="F75" s="45"/>
      <c r="G75" s="45">
        <v>34</v>
      </c>
      <c r="H75" s="45"/>
      <c r="I75" s="45"/>
      <c r="J75" s="45"/>
      <c r="K75" s="45">
        <v>34</v>
      </c>
      <c r="L75" s="45"/>
      <c r="M75" s="45">
        <v>2</v>
      </c>
      <c r="N75" s="45"/>
      <c r="O75" s="50"/>
      <c r="P75" s="50"/>
      <c r="Q75" s="50"/>
      <c r="R75" s="45"/>
      <c r="S75" s="50"/>
      <c r="T75" s="50"/>
      <c r="U75" s="50"/>
      <c r="V75" s="45"/>
      <c r="W75" s="45"/>
      <c r="X75" s="45"/>
      <c r="Y75" s="45">
        <v>36</v>
      </c>
      <c r="Z75" s="45"/>
      <c r="AA75" s="45"/>
    </row>
    <row r="76" spans="1:27" s="19" customFormat="1" ht="31.5" x14ac:dyDescent="0.25">
      <c r="A76" s="3" t="s">
        <v>89</v>
      </c>
      <c r="B76" s="4" t="s">
        <v>86</v>
      </c>
      <c r="C76" s="33" t="s">
        <v>148</v>
      </c>
      <c r="D76" s="33"/>
      <c r="E76" s="33">
        <v>108</v>
      </c>
      <c r="F76" s="33"/>
      <c r="G76" s="33">
        <v>106</v>
      </c>
      <c r="H76" s="33"/>
      <c r="I76" s="33"/>
      <c r="J76" s="33"/>
      <c r="K76" s="33">
        <v>106</v>
      </c>
      <c r="L76" s="33"/>
      <c r="M76" s="33">
        <v>2</v>
      </c>
      <c r="N76" s="33"/>
      <c r="O76" s="34"/>
      <c r="P76" s="34"/>
      <c r="Q76" s="34"/>
      <c r="R76" s="33"/>
      <c r="S76" s="34"/>
      <c r="T76" s="34"/>
      <c r="U76" s="34"/>
      <c r="V76" s="33"/>
      <c r="W76" s="33"/>
      <c r="X76" s="33"/>
      <c r="Y76" s="33"/>
      <c r="Z76" s="33"/>
      <c r="AA76" s="33">
        <v>108</v>
      </c>
    </row>
    <row r="77" spans="1:27" s="19" customFormat="1" ht="94.5" x14ac:dyDescent="0.25">
      <c r="A77" s="37" t="s">
        <v>90</v>
      </c>
      <c r="B77" s="49" t="s">
        <v>134</v>
      </c>
      <c r="C77" s="37"/>
      <c r="D77" s="37">
        <v>8</v>
      </c>
      <c r="E77" s="37">
        <f>SUM(E78:E81)</f>
        <v>367</v>
      </c>
      <c r="F77" s="37">
        <f>SUM(F78:F81)</f>
        <v>71</v>
      </c>
      <c r="G77" s="37">
        <f>SUM(G78:G81)</f>
        <v>290</v>
      </c>
      <c r="H77" s="37">
        <f>SUM(H78:H81)</f>
        <v>80</v>
      </c>
      <c r="I77" s="37">
        <f>SUM(I78:I81)</f>
        <v>70</v>
      </c>
      <c r="J77" s="37">
        <f t="shared" ref="J77" si="11">SUM(J78:J81)</f>
        <v>0</v>
      </c>
      <c r="K77" s="37">
        <f>SUM(K78:K81)</f>
        <v>140</v>
      </c>
      <c r="L77" s="37">
        <f>SUM(L78:L81)</f>
        <v>0</v>
      </c>
      <c r="M77" s="37">
        <f>SUM(M78:M81)</f>
        <v>6</v>
      </c>
      <c r="N77" s="37"/>
      <c r="O77" s="37"/>
      <c r="P77" s="37"/>
      <c r="Q77" s="37"/>
      <c r="R77" s="37"/>
      <c r="S77" s="37"/>
      <c r="T77" s="37"/>
      <c r="U77" s="37"/>
      <c r="V77" s="37">
        <f t="shared" ref="V77:Y77" si="12">SUM(V78:V81)</f>
        <v>0</v>
      </c>
      <c r="W77" s="37">
        <f t="shared" si="12"/>
        <v>0</v>
      </c>
      <c r="X77" s="37">
        <f t="shared" si="12"/>
        <v>0</v>
      </c>
      <c r="Y77" s="37">
        <f t="shared" si="12"/>
        <v>0</v>
      </c>
      <c r="Z77" s="37">
        <f>SUM(Z78:Z81)</f>
        <v>188</v>
      </c>
      <c r="AA77" s="37">
        <f>SUM(AA78:AA81)</f>
        <v>108</v>
      </c>
    </row>
    <row r="78" spans="1:27" s="19" customFormat="1" ht="47.25" x14ac:dyDescent="0.25">
      <c r="A78" s="2" t="s">
        <v>91</v>
      </c>
      <c r="B78" s="52" t="s">
        <v>135</v>
      </c>
      <c r="C78" s="33"/>
      <c r="D78" s="33">
        <v>7</v>
      </c>
      <c r="E78" s="33">
        <v>169</v>
      </c>
      <c r="F78" s="33">
        <v>53</v>
      </c>
      <c r="G78" s="33">
        <v>116</v>
      </c>
      <c r="H78" s="33">
        <v>64</v>
      </c>
      <c r="I78" s="33">
        <v>52</v>
      </c>
      <c r="J78" s="33"/>
      <c r="K78" s="33"/>
      <c r="L78" s="33"/>
      <c r="M78" s="33"/>
      <c r="N78" s="33"/>
      <c r="O78" s="34"/>
      <c r="P78" s="34"/>
      <c r="Q78" s="34"/>
      <c r="R78" s="33"/>
      <c r="S78" s="34"/>
      <c r="T78" s="34"/>
      <c r="U78" s="34"/>
      <c r="V78" s="33"/>
      <c r="W78" s="33"/>
      <c r="X78" s="33"/>
      <c r="Y78" s="33"/>
      <c r="Z78" s="33">
        <v>116</v>
      </c>
      <c r="AA78" s="33"/>
    </row>
    <row r="79" spans="1:27" s="19" customFormat="1" ht="63" x14ac:dyDescent="0.25">
      <c r="A79" s="2" t="s">
        <v>92</v>
      </c>
      <c r="B79" s="52" t="s">
        <v>136</v>
      </c>
      <c r="C79" s="33">
        <v>7</v>
      </c>
      <c r="D79" s="33"/>
      <c r="E79" s="33">
        <v>54</v>
      </c>
      <c r="F79" s="33">
        <v>18</v>
      </c>
      <c r="G79" s="33">
        <v>34</v>
      </c>
      <c r="H79" s="33">
        <v>16</v>
      </c>
      <c r="I79" s="33">
        <v>18</v>
      </c>
      <c r="J79" s="33"/>
      <c r="K79" s="33"/>
      <c r="L79" s="33"/>
      <c r="M79" s="33">
        <v>2</v>
      </c>
      <c r="N79" s="33"/>
      <c r="O79" s="34"/>
      <c r="P79" s="34"/>
      <c r="Q79" s="34"/>
      <c r="R79" s="33"/>
      <c r="S79" s="34"/>
      <c r="T79" s="34"/>
      <c r="U79" s="34"/>
      <c r="V79" s="33"/>
      <c r="W79" s="33"/>
      <c r="X79" s="33"/>
      <c r="Y79" s="33"/>
      <c r="Z79" s="33">
        <v>36</v>
      </c>
      <c r="AA79" s="33"/>
    </row>
    <row r="80" spans="1:27" s="55" customFormat="1" ht="15.75" x14ac:dyDescent="0.25">
      <c r="A80" s="15" t="s">
        <v>137</v>
      </c>
      <c r="B80" s="53" t="s">
        <v>133</v>
      </c>
      <c r="C80" s="50">
        <v>7</v>
      </c>
      <c r="D80" s="50"/>
      <c r="E80" s="50">
        <v>36</v>
      </c>
      <c r="F80" s="50"/>
      <c r="G80" s="50">
        <v>34</v>
      </c>
      <c r="H80" s="50"/>
      <c r="I80" s="50"/>
      <c r="J80" s="50"/>
      <c r="K80" s="50">
        <v>34</v>
      </c>
      <c r="L80" s="50"/>
      <c r="M80" s="50">
        <v>2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0">
        <v>36</v>
      </c>
      <c r="AA80" s="50"/>
    </row>
    <row r="81" spans="1:27" s="19" customFormat="1" ht="31.5" x14ac:dyDescent="0.25">
      <c r="A81" s="5" t="s">
        <v>93</v>
      </c>
      <c r="B81" s="6" t="s">
        <v>86</v>
      </c>
      <c r="C81" s="33" t="s">
        <v>148</v>
      </c>
      <c r="D81" s="33"/>
      <c r="E81" s="33">
        <v>108</v>
      </c>
      <c r="F81" s="33"/>
      <c r="G81" s="33">
        <v>106</v>
      </c>
      <c r="H81" s="33"/>
      <c r="I81" s="33"/>
      <c r="J81" s="33"/>
      <c r="K81" s="33">
        <v>106</v>
      </c>
      <c r="L81" s="33"/>
      <c r="M81" s="33">
        <v>2</v>
      </c>
      <c r="N81" s="33"/>
      <c r="O81" s="34"/>
      <c r="P81" s="34"/>
      <c r="Q81" s="34"/>
      <c r="R81" s="33"/>
      <c r="S81" s="34"/>
      <c r="T81" s="34"/>
      <c r="U81" s="34"/>
      <c r="V81" s="33"/>
      <c r="W81" s="33"/>
      <c r="X81" s="33"/>
      <c r="Y81" s="33"/>
      <c r="Z81" s="33"/>
      <c r="AA81" s="33">
        <v>108</v>
      </c>
    </row>
    <row r="82" spans="1:27" s="19" customFormat="1" ht="31.5" x14ac:dyDescent="0.25">
      <c r="A82" s="37" t="s">
        <v>94</v>
      </c>
      <c r="B82" s="49" t="s">
        <v>138</v>
      </c>
      <c r="C82" s="37"/>
      <c r="D82" s="37">
        <v>7</v>
      </c>
      <c r="E82" s="37">
        <f t="shared" ref="E82:M82" si="13">SUM(E83:E85)</f>
        <v>387</v>
      </c>
      <c r="F82" s="37">
        <f t="shared" si="13"/>
        <v>38</v>
      </c>
      <c r="G82" s="37">
        <f t="shared" si="13"/>
        <v>343</v>
      </c>
      <c r="H82" s="37">
        <f t="shared" si="13"/>
        <v>29</v>
      </c>
      <c r="I82" s="37">
        <f t="shared" si="13"/>
        <v>30</v>
      </c>
      <c r="J82" s="37">
        <f t="shared" si="13"/>
        <v>0</v>
      </c>
      <c r="K82" s="37">
        <f t="shared" si="13"/>
        <v>284</v>
      </c>
      <c r="L82" s="37">
        <f t="shared" si="13"/>
        <v>0</v>
      </c>
      <c r="M82" s="37">
        <f t="shared" si="13"/>
        <v>6</v>
      </c>
      <c r="N82" s="37"/>
      <c r="O82" s="37"/>
      <c r="P82" s="37"/>
      <c r="Q82" s="37"/>
      <c r="R82" s="37"/>
      <c r="S82" s="37"/>
      <c r="T82" s="37"/>
      <c r="U82" s="37"/>
      <c r="V82" s="37">
        <f t="shared" ref="V82:AA82" si="14">SUM(V83:V85)</f>
        <v>0</v>
      </c>
      <c r="W82" s="37">
        <f t="shared" si="14"/>
        <v>0</v>
      </c>
      <c r="X82" s="37">
        <f t="shared" si="14"/>
        <v>0</v>
      </c>
      <c r="Y82" s="37">
        <f t="shared" si="14"/>
        <v>313</v>
      </c>
      <c r="Z82" s="37">
        <f t="shared" si="14"/>
        <v>36</v>
      </c>
      <c r="AA82" s="37">
        <f t="shared" si="14"/>
        <v>0</v>
      </c>
    </row>
    <row r="83" spans="1:27" s="19" customFormat="1" ht="54" customHeight="1" x14ac:dyDescent="0.25">
      <c r="A83" s="2" t="s">
        <v>95</v>
      </c>
      <c r="B83" s="52" t="s">
        <v>193</v>
      </c>
      <c r="C83" s="33">
        <v>6</v>
      </c>
      <c r="D83" s="33"/>
      <c r="E83" s="33">
        <v>99</v>
      </c>
      <c r="F83" s="33">
        <v>38</v>
      </c>
      <c r="G83" s="33">
        <v>59</v>
      </c>
      <c r="H83" s="33">
        <v>29</v>
      </c>
      <c r="I83" s="33">
        <v>30</v>
      </c>
      <c r="J83" s="33"/>
      <c r="K83" s="33"/>
      <c r="L83" s="33"/>
      <c r="M83" s="33">
        <v>2</v>
      </c>
      <c r="N83" s="33"/>
      <c r="O83" s="34"/>
      <c r="P83" s="34"/>
      <c r="Q83" s="34"/>
      <c r="R83" s="33"/>
      <c r="S83" s="34"/>
      <c r="T83" s="34"/>
      <c r="U83" s="34"/>
      <c r="V83" s="33"/>
      <c r="W83" s="33"/>
      <c r="X83" s="33"/>
      <c r="Y83" s="58">
        <v>61</v>
      </c>
      <c r="Z83" s="58"/>
      <c r="AA83" s="33"/>
    </row>
    <row r="84" spans="1:27" s="51" customFormat="1" ht="15.75" x14ac:dyDescent="0.25">
      <c r="A84" s="14" t="s">
        <v>139</v>
      </c>
      <c r="B84" s="17" t="s">
        <v>84</v>
      </c>
      <c r="C84" s="45">
        <v>6</v>
      </c>
      <c r="D84" s="45"/>
      <c r="E84" s="45">
        <v>252</v>
      </c>
      <c r="F84" s="45"/>
      <c r="G84" s="45">
        <v>250</v>
      </c>
      <c r="H84" s="45"/>
      <c r="I84" s="45"/>
      <c r="J84" s="45"/>
      <c r="K84" s="45">
        <v>250</v>
      </c>
      <c r="L84" s="45"/>
      <c r="M84" s="45">
        <v>2</v>
      </c>
      <c r="N84" s="45"/>
      <c r="O84" s="50"/>
      <c r="P84" s="50"/>
      <c r="Q84" s="50"/>
      <c r="R84" s="45"/>
      <c r="S84" s="50"/>
      <c r="T84" s="50"/>
      <c r="U84" s="50"/>
      <c r="V84" s="45"/>
      <c r="W84" s="45"/>
      <c r="X84" s="45"/>
      <c r="Y84" s="58">
        <v>252</v>
      </c>
      <c r="Z84" s="58"/>
      <c r="AA84" s="45"/>
    </row>
    <row r="85" spans="1:27" s="51" customFormat="1" ht="32.25" thickBot="1" x14ac:dyDescent="0.3">
      <c r="A85" s="8" t="s">
        <v>96</v>
      </c>
      <c r="B85" s="9" t="s">
        <v>86</v>
      </c>
      <c r="C85" s="45">
        <v>7</v>
      </c>
      <c r="D85" s="45"/>
      <c r="E85" s="45">
        <v>36</v>
      </c>
      <c r="F85" s="45"/>
      <c r="G85" s="45">
        <v>34</v>
      </c>
      <c r="H85" s="45"/>
      <c r="I85" s="45"/>
      <c r="J85" s="45"/>
      <c r="K85" s="45">
        <v>34</v>
      </c>
      <c r="L85" s="45"/>
      <c r="M85" s="45">
        <v>2</v>
      </c>
      <c r="N85" s="45"/>
      <c r="O85" s="50"/>
      <c r="P85" s="50"/>
      <c r="Q85" s="50"/>
      <c r="R85" s="45"/>
      <c r="S85" s="50"/>
      <c r="T85" s="50"/>
      <c r="U85" s="50"/>
      <c r="V85" s="45"/>
      <c r="W85" s="45"/>
      <c r="X85" s="45"/>
      <c r="Y85" s="58"/>
      <c r="Z85" s="58">
        <v>36</v>
      </c>
      <c r="AA85" s="45"/>
    </row>
    <row r="86" spans="1:27" s="19" customFormat="1" ht="15.75" x14ac:dyDescent="0.25">
      <c r="A86" s="33"/>
      <c r="B86" s="33" t="s">
        <v>145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  <c r="P86" s="34"/>
      <c r="Q86" s="34"/>
      <c r="R86" s="33"/>
      <c r="S86" s="34"/>
      <c r="T86" s="34"/>
      <c r="U86" s="34"/>
      <c r="V86" s="33"/>
      <c r="W86" s="33">
        <v>72</v>
      </c>
      <c r="X86" s="33">
        <v>36</v>
      </c>
      <c r="Y86" s="33">
        <v>36</v>
      </c>
      <c r="Z86" s="33"/>
      <c r="AA86" s="33">
        <v>72</v>
      </c>
    </row>
    <row r="87" spans="1:27" s="19" customFormat="1" ht="15.75" x14ac:dyDescent="0.25">
      <c r="A87" s="33" t="s">
        <v>97</v>
      </c>
      <c r="B87" s="33" t="s">
        <v>98</v>
      </c>
      <c r="C87" s="33">
        <v>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4"/>
      <c r="Q87" s="34"/>
      <c r="R87" s="33"/>
      <c r="S87" s="34"/>
      <c r="T87" s="34"/>
      <c r="U87" s="34"/>
      <c r="V87" s="33"/>
      <c r="W87" s="33"/>
      <c r="X87" s="33"/>
      <c r="Y87" s="33"/>
      <c r="Z87" s="33"/>
      <c r="AA87" s="33">
        <v>144</v>
      </c>
    </row>
    <row r="88" spans="1:27" s="19" customFormat="1" ht="31.5" x14ac:dyDescent="0.25">
      <c r="A88" s="33" t="s">
        <v>99</v>
      </c>
      <c r="B88" s="42" t="s">
        <v>100</v>
      </c>
      <c r="C88" s="33"/>
      <c r="D88" s="33">
        <v>8</v>
      </c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4"/>
      <c r="P88" s="34"/>
      <c r="Q88" s="34"/>
      <c r="R88" s="33"/>
      <c r="S88" s="34"/>
      <c r="T88" s="34"/>
      <c r="U88" s="34"/>
      <c r="V88" s="33"/>
      <c r="W88" s="33"/>
      <c r="X88" s="33"/>
      <c r="Y88" s="33"/>
      <c r="Z88" s="33"/>
      <c r="AA88" s="33">
        <v>216</v>
      </c>
    </row>
    <row r="89" spans="1:27" s="19" customFormat="1" ht="15.75" x14ac:dyDescent="0.25">
      <c r="A89" s="56"/>
      <c r="B89" s="56"/>
      <c r="C89" s="56"/>
      <c r="D89" s="56"/>
      <c r="E89" s="56">
        <f t="shared" ref="E89:M89" si="15">SUM(E37,E16)</f>
        <v>6858</v>
      </c>
      <c r="F89" s="56">
        <f t="shared" si="15"/>
        <v>1572</v>
      </c>
      <c r="G89" s="56">
        <f t="shared" si="15"/>
        <v>5141</v>
      </c>
      <c r="H89" s="56">
        <f t="shared" si="15"/>
        <v>2476</v>
      </c>
      <c r="I89" s="56">
        <f t="shared" si="15"/>
        <v>1697</v>
      </c>
      <c r="J89" s="56">
        <f t="shared" si="15"/>
        <v>30</v>
      </c>
      <c r="K89" s="56">
        <f t="shared" si="15"/>
        <v>884</v>
      </c>
      <c r="L89" s="56">
        <f t="shared" si="15"/>
        <v>27</v>
      </c>
      <c r="M89" s="56">
        <f t="shared" si="15"/>
        <v>118</v>
      </c>
      <c r="N89" s="56">
        <f t="shared" ref="N89:U89" si="16">SUM(N16)</f>
        <v>572</v>
      </c>
      <c r="O89" s="57">
        <f t="shared" si="16"/>
        <v>26</v>
      </c>
      <c r="P89" s="57">
        <f t="shared" si="16"/>
        <v>8</v>
      </c>
      <c r="Q89" s="57">
        <f t="shared" si="16"/>
        <v>6</v>
      </c>
      <c r="R89" s="56">
        <f t="shared" si="16"/>
        <v>749</v>
      </c>
      <c r="S89" s="57">
        <f t="shared" si="16"/>
        <v>52</v>
      </c>
      <c r="T89" s="57">
        <f t="shared" si="16"/>
        <v>19</v>
      </c>
      <c r="U89" s="57">
        <f t="shared" si="16"/>
        <v>44</v>
      </c>
      <c r="V89" s="56">
        <f>SUM(V48,V44,V38)</f>
        <v>612</v>
      </c>
      <c r="W89" s="56">
        <f>SUM(W37)</f>
        <v>792</v>
      </c>
      <c r="X89" s="56">
        <v>576</v>
      </c>
      <c r="Y89" s="56">
        <f>SUM(Y37)</f>
        <v>864</v>
      </c>
      <c r="Z89" s="56">
        <f>SUM(Z37)</f>
        <v>612</v>
      </c>
      <c r="AA89" s="56">
        <f>SUM(AA87,AA88,AA67)</f>
        <v>792</v>
      </c>
    </row>
    <row r="90" spans="1:27" s="19" customFormat="1" ht="15.75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4"/>
      <c r="P90" s="34"/>
      <c r="Q90" s="34"/>
      <c r="R90" s="33"/>
      <c r="S90" s="34"/>
      <c r="T90" s="34"/>
      <c r="U90" s="34"/>
      <c r="V90" s="33"/>
      <c r="W90" s="33"/>
      <c r="X90" s="56"/>
      <c r="Y90" s="56"/>
      <c r="Z90" s="56"/>
      <c r="AA90" s="56"/>
    </row>
    <row r="91" spans="1:27" s="19" customFormat="1" ht="15.75" x14ac:dyDescent="0.25">
      <c r="A91" s="33"/>
      <c r="B91" s="33"/>
      <c r="C91" s="33"/>
      <c r="D91" s="33"/>
      <c r="E91" s="33"/>
      <c r="F91" s="33"/>
      <c r="G91" s="33"/>
      <c r="H91" s="33"/>
      <c r="I91" s="33"/>
      <c r="J91" s="107" t="s">
        <v>101</v>
      </c>
      <c r="K91" s="108"/>
      <c r="L91" s="108"/>
      <c r="M91" s="109"/>
      <c r="N91" s="33"/>
      <c r="O91" s="34"/>
      <c r="P91" s="34"/>
      <c r="Q91" s="34"/>
      <c r="R91" s="33"/>
      <c r="S91" s="34"/>
      <c r="T91" s="34"/>
      <c r="U91" s="34"/>
      <c r="V91" s="33"/>
      <c r="W91" s="33"/>
      <c r="X91" s="33"/>
      <c r="Y91" s="33"/>
      <c r="Z91" s="33"/>
      <c r="AA91" s="33"/>
    </row>
    <row r="92" spans="1:27" s="19" customFormat="1" ht="15.75" x14ac:dyDescent="0.25">
      <c r="A92" s="33"/>
      <c r="B92" s="33"/>
      <c r="C92" s="33"/>
      <c r="D92" s="33"/>
      <c r="E92" s="33"/>
      <c r="F92" s="33"/>
      <c r="G92" s="33"/>
      <c r="H92" s="33"/>
      <c r="I92" s="33"/>
      <c r="J92" s="110"/>
      <c r="K92" s="111"/>
      <c r="L92" s="111"/>
      <c r="M92" s="112"/>
      <c r="N92" s="33">
        <v>572</v>
      </c>
      <c r="O92" s="34"/>
      <c r="P92" s="34"/>
      <c r="Q92" s="34"/>
      <c r="R92" s="33">
        <v>749</v>
      </c>
      <c r="S92" s="34"/>
      <c r="T92" s="34"/>
      <c r="U92" s="34"/>
      <c r="V92" s="33">
        <v>612</v>
      </c>
      <c r="W92" s="33">
        <v>792</v>
      </c>
      <c r="X92" s="33">
        <v>576</v>
      </c>
      <c r="Y92" s="33">
        <v>576</v>
      </c>
      <c r="Z92" s="33">
        <v>432</v>
      </c>
      <c r="AA92" s="33"/>
    </row>
    <row r="93" spans="1:27" s="19" customFormat="1" ht="15.75" x14ac:dyDescent="0.25">
      <c r="A93" s="33"/>
      <c r="B93" s="33"/>
      <c r="C93" s="33"/>
      <c r="D93" s="33"/>
      <c r="E93" s="33"/>
      <c r="F93" s="33"/>
      <c r="G93" s="33"/>
      <c r="H93" s="33"/>
      <c r="I93" s="33"/>
      <c r="J93" s="97" t="s">
        <v>102</v>
      </c>
      <c r="K93" s="98"/>
      <c r="L93" s="98"/>
      <c r="M93" s="99"/>
      <c r="N93" s="33">
        <v>26</v>
      </c>
      <c r="O93" s="34"/>
      <c r="P93" s="34"/>
      <c r="Q93" s="34"/>
      <c r="R93" s="33">
        <v>52</v>
      </c>
      <c r="S93" s="34"/>
      <c r="T93" s="34"/>
      <c r="U93" s="34"/>
      <c r="V93" s="33"/>
      <c r="W93" s="33"/>
      <c r="X93" s="33"/>
      <c r="Y93" s="33"/>
      <c r="Z93" s="33"/>
      <c r="AA93" s="33"/>
    </row>
    <row r="94" spans="1:27" s="19" customFormat="1" ht="15.75" x14ac:dyDescent="0.25">
      <c r="A94" s="33"/>
      <c r="B94" s="33"/>
      <c r="C94" s="33"/>
      <c r="D94" s="33"/>
      <c r="E94" s="33"/>
      <c r="F94" s="33"/>
      <c r="G94" s="33"/>
      <c r="H94" s="33"/>
      <c r="I94" s="33"/>
      <c r="J94" s="97" t="s">
        <v>103</v>
      </c>
      <c r="K94" s="98"/>
      <c r="L94" s="98"/>
      <c r="M94" s="99"/>
      <c r="N94" s="33"/>
      <c r="O94" s="34"/>
      <c r="P94" s="34"/>
      <c r="Q94" s="34"/>
      <c r="R94" s="33"/>
      <c r="S94" s="34"/>
      <c r="T94" s="34"/>
      <c r="U94" s="34"/>
      <c r="V94" s="33"/>
      <c r="W94" s="33"/>
      <c r="X94" s="33"/>
      <c r="Y94" s="33">
        <v>36</v>
      </c>
      <c r="Z94" s="33">
        <v>324</v>
      </c>
      <c r="AA94" s="33"/>
    </row>
    <row r="95" spans="1:27" s="19" customFormat="1" ht="15.75" x14ac:dyDescent="0.25">
      <c r="A95" s="33"/>
      <c r="B95" s="33"/>
      <c r="C95" s="33"/>
      <c r="D95" s="33"/>
      <c r="E95" s="33"/>
      <c r="F95" s="33"/>
      <c r="G95" s="33"/>
      <c r="H95" s="33"/>
      <c r="I95" s="33"/>
      <c r="J95" s="97" t="s">
        <v>43</v>
      </c>
      <c r="K95" s="98"/>
      <c r="L95" s="98"/>
      <c r="M95" s="99"/>
      <c r="N95" s="33"/>
      <c r="O95" s="34"/>
      <c r="P95" s="34"/>
      <c r="Q95" s="34"/>
      <c r="R95" s="33"/>
      <c r="S95" s="34"/>
      <c r="T95" s="34"/>
      <c r="U95" s="34"/>
      <c r="V95" s="33"/>
      <c r="W95" s="33"/>
      <c r="X95" s="33"/>
      <c r="Y95" s="33"/>
      <c r="Z95" s="33">
        <v>108</v>
      </c>
      <c r="AA95" s="33">
        <v>432</v>
      </c>
    </row>
    <row r="96" spans="1:27" s="19" customFormat="1" ht="15.75" x14ac:dyDescent="0.25">
      <c r="A96" s="33"/>
      <c r="B96" s="33"/>
      <c r="C96" s="33"/>
      <c r="D96" s="33"/>
      <c r="E96" s="33"/>
      <c r="F96" s="33"/>
      <c r="G96" s="33"/>
      <c r="H96" s="33"/>
      <c r="I96" s="33"/>
      <c r="J96" s="97" t="s">
        <v>97</v>
      </c>
      <c r="K96" s="98"/>
      <c r="L96" s="98"/>
      <c r="M96" s="99"/>
      <c r="N96" s="33"/>
      <c r="O96" s="34"/>
      <c r="P96" s="34"/>
      <c r="Q96" s="34"/>
      <c r="R96" s="33"/>
      <c r="S96" s="34"/>
      <c r="T96" s="34"/>
      <c r="U96" s="34"/>
      <c r="V96" s="33"/>
      <c r="W96" s="33"/>
      <c r="X96" s="33"/>
      <c r="Y96" s="33"/>
      <c r="Z96" s="33"/>
      <c r="AA96" s="33">
        <v>144</v>
      </c>
    </row>
    <row r="97" spans="1:28" s="19" customFormat="1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97" t="s">
        <v>144</v>
      </c>
      <c r="K97" s="98"/>
      <c r="L97" s="98"/>
      <c r="M97" s="99"/>
      <c r="N97" s="34">
        <v>6</v>
      </c>
      <c r="O97" s="34"/>
      <c r="P97" s="34"/>
      <c r="Q97" s="34"/>
      <c r="R97" s="34">
        <v>20</v>
      </c>
      <c r="S97" s="34"/>
      <c r="T97" s="34"/>
      <c r="U97" s="34"/>
      <c r="V97" s="34"/>
      <c r="W97" s="34"/>
      <c r="X97" s="34"/>
      <c r="Y97" s="34"/>
      <c r="Z97" s="34"/>
      <c r="AA97" s="34"/>
    </row>
    <row r="98" spans="1:28" s="19" customFormat="1" ht="15.75" x14ac:dyDescent="0.25">
      <c r="A98" s="33"/>
      <c r="B98" s="33"/>
      <c r="C98" s="33"/>
      <c r="D98" s="33"/>
      <c r="E98" s="33"/>
      <c r="F98" s="33"/>
      <c r="G98" s="33"/>
      <c r="H98" s="33"/>
      <c r="I98" s="33"/>
      <c r="J98" s="116" t="s">
        <v>14</v>
      </c>
      <c r="K98" s="117"/>
      <c r="L98" s="117"/>
      <c r="M98" s="118"/>
      <c r="N98" s="45">
        <v>8</v>
      </c>
      <c r="O98" s="54"/>
      <c r="P98" s="54"/>
      <c r="Q98" s="54"/>
      <c r="R98" s="45">
        <v>19</v>
      </c>
      <c r="S98" s="54"/>
      <c r="T98" s="54"/>
      <c r="U98" s="54"/>
      <c r="V98" s="58"/>
      <c r="W98" s="58"/>
      <c r="X98" s="58"/>
      <c r="Y98" s="58"/>
      <c r="Z98" s="58"/>
      <c r="AA98" s="58"/>
    </row>
    <row r="99" spans="1:28" s="19" customFormat="1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116" t="s">
        <v>3</v>
      </c>
      <c r="K99" s="98"/>
      <c r="L99" s="98"/>
      <c r="M99" s="99"/>
      <c r="N99" s="54"/>
      <c r="O99" s="54"/>
      <c r="P99" s="54"/>
      <c r="Q99" s="54"/>
      <c r="R99" s="50">
        <v>24</v>
      </c>
      <c r="S99" s="50"/>
      <c r="T99" s="50"/>
      <c r="U99" s="50"/>
      <c r="V99" s="54"/>
      <c r="W99" s="54"/>
      <c r="X99" s="54"/>
      <c r="Y99" s="54"/>
      <c r="Z99" s="54"/>
      <c r="AA99" s="54"/>
    </row>
    <row r="100" spans="1:28" s="19" customFormat="1" ht="15.75" x14ac:dyDescent="0.25">
      <c r="A100" s="33"/>
      <c r="B100" s="33"/>
      <c r="C100" s="33"/>
      <c r="D100" s="33"/>
      <c r="E100" s="33"/>
      <c r="F100" s="33"/>
      <c r="G100" s="33"/>
      <c r="H100" s="33"/>
      <c r="I100" s="33"/>
      <c r="J100" s="97" t="s">
        <v>99</v>
      </c>
      <c r="K100" s="98"/>
      <c r="L100" s="98"/>
      <c r="M100" s="99"/>
      <c r="N100" s="33"/>
      <c r="O100" s="34"/>
      <c r="P100" s="34"/>
      <c r="Q100" s="34"/>
      <c r="R100" s="33"/>
      <c r="S100" s="34"/>
      <c r="T100" s="34"/>
      <c r="U100" s="34"/>
      <c r="V100" s="33"/>
      <c r="W100" s="33"/>
      <c r="X100" s="33"/>
      <c r="Y100" s="33"/>
      <c r="Z100" s="33"/>
      <c r="AA100" s="33">
        <v>216</v>
      </c>
    </row>
    <row r="101" spans="1:28" s="19" customFormat="1" ht="15.75" x14ac:dyDescent="0.25">
      <c r="A101" s="33"/>
      <c r="B101" s="33"/>
      <c r="C101" s="33"/>
      <c r="D101" s="33"/>
      <c r="E101" s="33"/>
      <c r="F101" s="33"/>
      <c r="G101" s="33"/>
      <c r="H101" s="33"/>
      <c r="I101" s="33"/>
      <c r="J101" s="97" t="s">
        <v>104</v>
      </c>
      <c r="K101" s="98"/>
      <c r="L101" s="98"/>
      <c r="M101" s="99"/>
      <c r="N101" s="33"/>
      <c r="O101" s="34"/>
      <c r="P101" s="34"/>
      <c r="Q101" s="34"/>
      <c r="R101" s="33"/>
      <c r="S101" s="34"/>
      <c r="T101" s="34"/>
      <c r="U101" s="34"/>
      <c r="V101" s="33"/>
      <c r="W101" s="33"/>
      <c r="X101" s="33"/>
      <c r="Y101" s="33"/>
      <c r="Z101" s="33"/>
      <c r="AA101" s="33"/>
    </row>
    <row r="102" spans="1:28" s="19" customFormat="1" ht="15.75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97" t="s">
        <v>105</v>
      </c>
      <c r="K102" s="98"/>
      <c r="L102" s="98"/>
      <c r="M102" s="99"/>
      <c r="N102" s="33">
        <v>0</v>
      </c>
      <c r="O102" s="34"/>
      <c r="P102" s="34"/>
      <c r="Q102" s="34"/>
      <c r="R102" s="33">
        <v>4</v>
      </c>
      <c r="S102" s="34"/>
      <c r="T102" s="34"/>
      <c r="U102" s="34"/>
      <c r="V102" s="33">
        <v>0</v>
      </c>
      <c r="W102" s="33">
        <v>5</v>
      </c>
      <c r="X102" s="33">
        <v>3</v>
      </c>
      <c r="Y102" s="33">
        <v>1</v>
      </c>
      <c r="Z102" s="33">
        <v>3</v>
      </c>
      <c r="AA102" s="33">
        <v>3</v>
      </c>
    </row>
    <row r="103" spans="1:28" s="19" customFormat="1" ht="15.75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97" t="s">
        <v>106</v>
      </c>
      <c r="K103" s="98"/>
      <c r="L103" s="98"/>
      <c r="M103" s="99"/>
      <c r="N103" s="33">
        <v>1</v>
      </c>
      <c r="O103" s="34"/>
      <c r="P103" s="34"/>
      <c r="Q103" s="34"/>
      <c r="R103" s="33">
        <v>7</v>
      </c>
      <c r="S103" s="34"/>
      <c r="T103" s="34"/>
      <c r="U103" s="34"/>
      <c r="V103" s="33">
        <v>4</v>
      </c>
      <c r="W103" s="33">
        <v>4</v>
      </c>
      <c r="X103" s="58">
        <v>3</v>
      </c>
      <c r="Y103" s="58">
        <v>8</v>
      </c>
      <c r="Z103" s="33">
        <v>8</v>
      </c>
      <c r="AA103" s="33">
        <v>2</v>
      </c>
    </row>
    <row r="104" spans="1:28" s="19" customFormat="1" ht="15.75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97" t="s">
        <v>107</v>
      </c>
      <c r="K104" s="98"/>
      <c r="L104" s="98"/>
      <c r="M104" s="99"/>
      <c r="N104" s="33"/>
      <c r="O104" s="34"/>
      <c r="P104" s="34"/>
      <c r="Q104" s="34"/>
      <c r="R104" s="33"/>
      <c r="S104" s="34"/>
      <c r="T104" s="34"/>
      <c r="U104" s="34"/>
      <c r="V104" s="33">
        <v>1</v>
      </c>
      <c r="W104" s="33"/>
      <c r="X104" s="33">
        <v>1</v>
      </c>
      <c r="Y104" s="33"/>
      <c r="Z104" s="33">
        <v>1</v>
      </c>
      <c r="AA104" s="33"/>
    </row>
    <row r="105" spans="1:28" s="19" customFormat="1" ht="15.75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56">
        <f>SUM(N92:N100)</f>
        <v>612</v>
      </c>
      <c r="O105" s="57"/>
      <c r="P105" s="57"/>
      <c r="Q105" s="57"/>
      <c r="R105" s="56">
        <f t="shared" ref="R105:AA105" si="17">SUM(R92:R100)</f>
        <v>864</v>
      </c>
      <c r="S105" s="57"/>
      <c r="T105" s="57"/>
      <c r="U105" s="57"/>
      <c r="V105" s="56">
        <f t="shared" si="17"/>
        <v>612</v>
      </c>
      <c r="W105" s="56">
        <f t="shared" si="17"/>
        <v>792</v>
      </c>
      <c r="X105" s="56">
        <f t="shared" si="17"/>
        <v>576</v>
      </c>
      <c r="Y105" s="56">
        <f t="shared" si="17"/>
        <v>612</v>
      </c>
      <c r="Z105" s="56">
        <f t="shared" si="17"/>
        <v>864</v>
      </c>
      <c r="AA105" s="56">
        <f t="shared" si="17"/>
        <v>792</v>
      </c>
    </row>
    <row r="106" spans="1:28" s="19" customFormat="1" ht="15.75" x14ac:dyDescent="0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4"/>
      <c r="P106" s="34"/>
      <c r="Q106" s="34"/>
      <c r="R106" s="33"/>
      <c r="S106" s="34"/>
      <c r="T106" s="34"/>
      <c r="U106" s="34"/>
      <c r="V106" s="33"/>
      <c r="W106" s="33"/>
      <c r="X106" s="33"/>
      <c r="Y106" s="33"/>
      <c r="Z106" s="33"/>
      <c r="AA106" s="33"/>
    </row>
    <row r="107" spans="1:28" ht="15.75" x14ac:dyDescent="0.25">
      <c r="A107" s="1"/>
      <c r="B107" s="1"/>
      <c r="C107" s="1"/>
      <c r="D107" s="1"/>
      <c r="E107" s="1"/>
      <c r="F107" s="67" t="s">
        <v>155</v>
      </c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1"/>
      <c r="W107" s="1"/>
      <c r="X107" s="1"/>
      <c r="Y107" s="1"/>
      <c r="Z107" s="1"/>
      <c r="AA107" s="1"/>
    </row>
    <row r="108" spans="1:28" ht="15.75" x14ac:dyDescent="0.25">
      <c r="A108" s="1"/>
      <c r="B108" s="1"/>
      <c r="C108" s="1"/>
      <c r="D108" s="1"/>
      <c r="E108" s="1"/>
      <c r="F108" s="67" t="s">
        <v>156</v>
      </c>
      <c r="G108" s="75" t="s">
        <v>157</v>
      </c>
      <c r="H108" s="67"/>
      <c r="I108" s="67"/>
      <c r="J108" s="67"/>
      <c r="K108" s="67"/>
      <c r="L108" s="67"/>
      <c r="M108" s="67"/>
      <c r="N108" s="67"/>
      <c r="V108" s="86" t="s">
        <v>158</v>
      </c>
      <c r="W108" s="87"/>
      <c r="X108" s="87"/>
      <c r="Y108" s="87"/>
      <c r="Z108" s="87"/>
      <c r="AA108" s="87"/>
      <c r="AB108" s="67"/>
    </row>
    <row r="109" spans="1:28" ht="15.75" x14ac:dyDescent="0.25">
      <c r="A109" s="1"/>
      <c r="B109" s="1"/>
      <c r="C109" s="1"/>
      <c r="D109" s="1"/>
      <c r="E109" s="1"/>
      <c r="F109" s="67"/>
      <c r="G109" s="67"/>
      <c r="H109" s="67"/>
      <c r="I109" s="67"/>
      <c r="J109" s="67"/>
      <c r="K109" s="67"/>
      <c r="L109" s="67"/>
      <c r="M109" s="67"/>
      <c r="N109" s="67"/>
      <c r="V109" s="88"/>
      <c r="W109" s="88"/>
      <c r="X109" s="88"/>
      <c r="Y109" s="88"/>
      <c r="Z109" s="88"/>
      <c r="AA109" s="88"/>
      <c r="AB109" s="67"/>
    </row>
    <row r="110" spans="1:28" ht="15.75" x14ac:dyDescent="0.25">
      <c r="A110" s="1"/>
      <c r="B110" s="1"/>
      <c r="C110" s="1"/>
      <c r="D110" s="1"/>
      <c r="E110" s="1"/>
      <c r="F110" s="67"/>
      <c r="G110" s="67" t="s">
        <v>159</v>
      </c>
      <c r="H110" s="67" t="s">
        <v>185</v>
      </c>
      <c r="I110" s="67"/>
      <c r="J110" s="67"/>
      <c r="K110" s="67"/>
      <c r="L110" s="67"/>
      <c r="M110" s="67"/>
      <c r="N110" s="67"/>
      <c r="V110" s="67" t="s">
        <v>160</v>
      </c>
      <c r="W110" s="67"/>
      <c r="X110" s="67"/>
      <c r="Y110" s="67"/>
      <c r="Z110" s="67"/>
      <c r="AA110" s="67"/>
      <c r="AB110" s="67"/>
    </row>
    <row r="111" spans="1:28" ht="15.75" x14ac:dyDescent="0.25">
      <c r="A111" s="1"/>
      <c r="B111" s="1"/>
      <c r="C111" s="1"/>
      <c r="D111" s="1"/>
      <c r="E111" s="1"/>
      <c r="F111" s="67"/>
      <c r="G111" s="67"/>
      <c r="H111" s="67"/>
      <c r="I111" s="67"/>
      <c r="J111" s="67"/>
      <c r="K111" s="67"/>
      <c r="L111" s="67"/>
      <c r="M111" s="67"/>
      <c r="N111" s="67"/>
      <c r="V111" s="67"/>
      <c r="W111" s="67"/>
      <c r="X111" s="67"/>
      <c r="Y111" s="67"/>
      <c r="Z111" s="67"/>
      <c r="AA111" s="67"/>
      <c r="AB111" s="67"/>
    </row>
    <row r="112" spans="1:28" ht="15.75" x14ac:dyDescent="0.25">
      <c r="A112" s="1"/>
      <c r="B112" s="1"/>
      <c r="C112" s="1"/>
      <c r="D112" s="1"/>
      <c r="E112" s="1"/>
      <c r="F112" s="92" t="s">
        <v>165</v>
      </c>
      <c r="G112" s="91"/>
      <c r="H112" s="91"/>
      <c r="I112" s="91"/>
      <c r="J112" s="91"/>
      <c r="K112" s="91"/>
      <c r="L112" s="91"/>
      <c r="M112" s="93"/>
      <c r="N112" s="93"/>
      <c r="V112" s="67"/>
      <c r="W112" s="67"/>
      <c r="X112" s="67"/>
      <c r="Y112" s="67"/>
      <c r="Z112" s="67"/>
      <c r="AA112" s="67"/>
      <c r="AB112" s="67"/>
    </row>
    <row r="113" spans="1:28" ht="15.75" x14ac:dyDescent="0.25">
      <c r="A113" s="1"/>
      <c r="B113" s="1"/>
      <c r="C113" s="1"/>
      <c r="D113" s="1"/>
      <c r="E113" s="1"/>
      <c r="F113" s="67"/>
      <c r="G113" s="67"/>
      <c r="H113" s="67"/>
      <c r="I113" s="67"/>
      <c r="J113" s="67"/>
      <c r="K113" s="67"/>
      <c r="L113" s="67"/>
      <c r="M113" s="67"/>
      <c r="N113" s="67"/>
      <c r="V113" s="67"/>
      <c r="W113" s="67"/>
      <c r="X113" s="67"/>
      <c r="Y113" s="67"/>
      <c r="Z113" s="67"/>
      <c r="AA113" s="67"/>
      <c r="AB113" s="67"/>
    </row>
    <row r="114" spans="1:28" ht="15.75" x14ac:dyDescent="0.25">
      <c r="A114" s="1"/>
      <c r="B114" s="1"/>
      <c r="C114" s="1"/>
      <c r="D114" s="1"/>
      <c r="E114" s="1"/>
      <c r="F114" s="67"/>
      <c r="G114" s="67" t="s">
        <v>159</v>
      </c>
      <c r="H114" s="67" t="s">
        <v>166</v>
      </c>
      <c r="I114" s="67"/>
      <c r="J114" s="67"/>
      <c r="K114" s="67"/>
      <c r="L114" s="67"/>
      <c r="M114" s="67"/>
      <c r="N114" s="67"/>
      <c r="V114" s="89" t="s">
        <v>161</v>
      </c>
      <c r="W114" s="88"/>
      <c r="X114" s="88"/>
      <c r="Y114" s="88"/>
      <c r="Z114" s="88"/>
      <c r="AA114" s="88"/>
      <c r="AB114" s="67"/>
    </row>
    <row r="115" spans="1:28" ht="15.75" x14ac:dyDescent="0.25">
      <c r="A115" s="1"/>
      <c r="B115" s="1"/>
      <c r="C115" s="1"/>
      <c r="D115" s="1"/>
      <c r="E115" s="1"/>
      <c r="F115" s="67"/>
      <c r="G115" s="67"/>
      <c r="H115" s="67"/>
      <c r="I115" s="67"/>
      <c r="J115" s="67"/>
      <c r="K115" s="67"/>
      <c r="L115" s="67"/>
      <c r="M115" s="67"/>
      <c r="N115" s="67"/>
      <c r="V115" s="88"/>
      <c r="W115" s="88"/>
      <c r="X115" s="88"/>
      <c r="Y115" s="88"/>
      <c r="Z115" s="88"/>
      <c r="AA115" s="88"/>
      <c r="AB115" s="67"/>
    </row>
    <row r="116" spans="1:28" ht="15.75" x14ac:dyDescent="0.25">
      <c r="A116" s="1"/>
      <c r="B116" s="1"/>
      <c r="C116" s="1"/>
      <c r="D116" s="1"/>
      <c r="E116" s="1"/>
      <c r="F116" s="94" t="s">
        <v>162</v>
      </c>
      <c r="G116" s="95"/>
      <c r="H116" s="95"/>
      <c r="I116" s="95"/>
      <c r="J116" s="95"/>
      <c r="K116" s="95"/>
      <c r="L116" s="95"/>
      <c r="M116" s="88"/>
      <c r="N116" s="88"/>
      <c r="V116" s="67" t="s">
        <v>163</v>
      </c>
      <c r="W116" s="67"/>
      <c r="X116" s="67"/>
      <c r="Y116" s="67"/>
      <c r="Z116" s="67"/>
      <c r="AA116" s="67"/>
      <c r="AB116" s="67"/>
    </row>
    <row r="117" spans="1:28" ht="15.75" x14ac:dyDescent="0.25">
      <c r="A117" s="1"/>
      <c r="B117" s="1"/>
      <c r="C117" s="1"/>
      <c r="D117" s="1"/>
      <c r="E117" s="1"/>
      <c r="F117" s="96"/>
      <c r="G117" s="88"/>
      <c r="H117" s="88"/>
      <c r="I117" s="88"/>
      <c r="J117" s="88"/>
      <c r="K117" s="88"/>
      <c r="L117" s="88"/>
      <c r="M117" s="88"/>
      <c r="N117" s="88"/>
      <c r="V117" s="67"/>
      <c r="W117" s="67"/>
      <c r="X117" s="67"/>
      <c r="Y117" s="67"/>
      <c r="Z117" s="67"/>
      <c r="AA117" s="67"/>
      <c r="AB117" s="67"/>
    </row>
    <row r="118" spans="1:28" ht="15.75" x14ac:dyDescent="0.25">
      <c r="A118" s="1"/>
      <c r="B118" s="1"/>
      <c r="C118" s="1"/>
      <c r="D118" s="1"/>
      <c r="E118" s="1"/>
      <c r="F118" s="67"/>
      <c r="G118" s="76"/>
      <c r="H118" s="91" t="s">
        <v>164</v>
      </c>
      <c r="I118" s="91"/>
      <c r="J118" s="67"/>
      <c r="K118" s="67"/>
      <c r="L118" s="67"/>
      <c r="M118" s="67"/>
      <c r="N118" s="67"/>
      <c r="V118" s="67"/>
      <c r="W118" s="67"/>
      <c r="X118" s="67"/>
      <c r="Y118" s="67"/>
      <c r="Z118" s="67"/>
      <c r="AA118" s="67"/>
      <c r="AB118" s="67"/>
    </row>
    <row r="119" spans="1:28" ht="15.75" x14ac:dyDescent="0.25">
      <c r="A119" s="1"/>
      <c r="B119" s="1"/>
      <c r="C119" s="1"/>
      <c r="D119" s="1"/>
      <c r="E119" s="1"/>
      <c r="F119" s="67"/>
      <c r="G119" s="67"/>
      <c r="H119" s="67"/>
      <c r="I119" s="67"/>
      <c r="J119" s="67"/>
      <c r="K119" s="67"/>
      <c r="L119" s="67"/>
      <c r="M119" s="67"/>
      <c r="N119" s="67"/>
      <c r="V119" s="67"/>
      <c r="W119" s="67"/>
      <c r="X119" s="67"/>
      <c r="Y119" s="67"/>
      <c r="Z119" s="67"/>
      <c r="AA119" s="67"/>
      <c r="AB119" s="67"/>
    </row>
  </sheetData>
  <mergeCells count="58">
    <mergeCell ref="A35:A36"/>
    <mergeCell ref="N13:N14"/>
    <mergeCell ref="N11:U11"/>
    <mergeCell ref="N10:AB10"/>
    <mergeCell ref="V11:W11"/>
    <mergeCell ref="X11:Y11"/>
    <mergeCell ref="Z11:AB11"/>
    <mergeCell ref="N12:Q12"/>
    <mergeCell ref="AA15:AB15"/>
    <mergeCell ref="V12:V14"/>
    <mergeCell ref="W12:W14"/>
    <mergeCell ref="X12:X14"/>
    <mergeCell ref="Y12:Y14"/>
    <mergeCell ref="AA12:AB14"/>
    <mergeCell ref="Z12:Z14"/>
    <mergeCell ref="M12:M14"/>
    <mergeCell ref="A10:A14"/>
    <mergeCell ref="B10:B14"/>
    <mergeCell ref="C10:D10"/>
    <mergeCell ref="C11:C14"/>
    <mergeCell ref="D11:D14"/>
    <mergeCell ref="E10:E14"/>
    <mergeCell ref="J103:M103"/>
    <mergeCell ref="J104:M104"/>
    <mergeCell ref="J98:M98"/>
    <mergeCell ref="J99:M99"/>
    <mergeCell ref="J100:M100"/>
    <mergeCell ref="J101:M101"/>
    <mergeCell ref="J102:M102"/>
    <mergeCell ref="F10:M10"/>
    <mergeCell ref="G11:M11"/>
    <mergeCell ref="F11:F14"/>
    <mergeCell ref="G12:J12"/>
    <mergeCell ref="G13:G14"/>
    <mergeCell ref="H13:J13"/>
    <mergeCell ref="K12:K14"/>
    <mergeCell ref="L12:L14"/>
    <mergeCell ref="J91:M92"/>
    <mergeCell ref="J93:M93"/>
    <mergeCell ref="J94:M94"/>
    <mergeCell ref="J95:M95"/>
    <mergeCell ref="J96:M96"/>
    <mergeCell ref="V108:AA109"/>
    <mergeCell ref="V114:AA115"/>
    <mergeCell ref="B7:O7"/>
    <mergeCell ref="H118:I118"/>
    <mergeCell ref="F112:N112"/>
    <mergeCell ref="F116:N117"/>
    <mergeCell ref="J97:M97"/>
    <mergeCell ref="A9:AB9"/>
    <mergeCell ref="O13:O14"/>
    <mergeCell ref="P13:P14"/>
    <mergeCell ref="Q13:Q14"/>
    <mergeCell ref="R12:U12"/>
    <mergeCell ref="R13:R14"/>
    <mergeCell ref="S13:S14"/>
    <mergeCell ref="T13:T14"/>
    <mergeCell ref="U13:U1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300" r:id="rId1"/>
  <rowBreaks count="1" manualBreakCount="1">
    <brk id="72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2023-08-15T13:03:43Z</dcterms:modified>
</cp:coreProperties>
</file>