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240" windowHeight="1230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Z15" i="1" l="1"/>
  <c r="AB15" i="1"/>
  <c r="Z26" i="1"/>
  <c r="AB26" i="1"/>
  <c r="AB25" i="1" s="1"/>
  <c r="Z30" i="1"/>
  <c r="Z33" i="1"/>
  <c r="Z42" i="1"/>
  <c r="Z49" i="1"/>
  <c r="Z53" i="1"/>
  <c r="Z73" i="1"/>
  <c r="V15" i="1"/>
  <c r="X15" i="1"/>
  <c r="X14" i="1" s="1"/>
  <c r="X60" i="1" s="1"/>
  <c r="Y15" i="1"/>
  <c r="V26" i="1"/>
  <c r="Y26" i="1"/>
  <c r="Y25" i="1" s="1"/>
  <c r="V30" i="1"/>
  <c r="V33" i="1"/>
  <c r="Y33" i="1"/>
  <c r="V42" i="1"/>
  <c r="Y42" i="1"/>
  <c r="V49" i="1"/>
  <c r="Y49" i="1"/>
  <c r="V73" i="1"/>
  <c r="Z41" i="1" l="1"/>
  <c r="Z32" i="1" s="1"/>
  <c r="Z25" i="1"/>
  <c r="AB14" i="1"/>
  <c r="AB60" i="1" s="1"/>
  <c r="Z14" i="1"/>
  <c r="Y41" i="1"/>
  <c r="Y32" i="1" s="1"/>
  <c r="V25" i="1"/>
  <c r="V14" i="1" s="1"/>
  <c r="V41" i="1"/>
  <c r="V32" i="1" s="1"/>
  <c r="Y14" i="1"/>
  <c r="U33" i="1"/>
  <c r="R33" i="1"/>
  <c r="U42" i="1"/>
  <c r="R42" i="1"/>
  <c r="Z60" i="1" l="1"/>
  <c r="V60" i="1"/>
  <c r="Y60" i="1"/>
  <c r="AG15" i="1"/>
  <c r="AF15" i="1"/>
  <c r="AE15" i="1"/>
  <c r="AE14" i="1"/>
  <c r="AC26" i="1"/>
  <c r="AC15" i="1"/>
  <c r="R26" i="1"/>
  <c r="U15" i="1"/>
  <c r="R15" i="1"/>
  <c r="N26" i="1"/>
  <c r="N15" i="1"/>
  <c r="M15" i="1"/>
  <c r="G26" i="1"/>
  <c r="G15" i="1"/>
  <c r="E26" i="1"/>
  <c r="F15" i="1"/>
  <c r="E15" i="1"/>
  <c r="G53" i="1"/>
  <c r="G49" i="1"/>
  <c r="G42" i="1"/>
  <c r="G33" i="1"/>
  <c r="M33" i="1"/>
  <c r="M42" i="1"/>
  <c r="M53" i="1" l="1"/>
  <c r="M49" i="1"/>
  <c r="M41" i="1" s="1"/>
  <c r="M32" i="1" s="1"/>
  <c r="AD53" i="1"/>
  <c r="AD15" i="1"/>
  <c r="AC33" i="1"/>
  <c r="AC49" i="1"/>
  <c r="AC41" i="1" s="1"/>
  <c r="G41" i="1" l="1"/>
  <c r="G32" i="1" s="1"/>
  <c r="K53" i="1" l="1"/>
  <c r="I53" i="1"/>
  <c r="H53" i="1"/>
  <c r="F53" i="1"/>
  <c r="E53" i="1"/>
  <c r="K49" i="1"/>
  <c r="H49" i="1"/>
  <c r="F49" i="1"/>
  <c r="E49" i="1"/>
  <c r="K42" i="1"/>
  <c r="K41" i="1" s="1"/>
  <c r="I42" i="1"/>
  <c r="H42" i="1"/>
  <c r="F42" i="1"/>
  <c r="E42" i="1"/>
  <c r="I33" i="1"/>
  <c r="H33" i="1"/>
  <c r="F33" i="1"/>
  <c r="E33" i="1"/>
  <c r="E30" i="1"/>
  <c r="E25" i="1" s="1"/>
  <c r="E14" i="1" s="1"/>
  <c r="M26" i="1"/>
  <c r="L26" i="1"/>
  <c r="H26" i="1"/>
  <c r="L15" i="1"/>
  <c r="K15" i="1"/>
  <c r="J15" i="1"/>
  <c r="I15" i="1"/>
  <c r="H15" i="1"/>
  <c r="AH73" i="1"/>
  <c r="R73" i="1"/>
  <c r="AE30" i="1"/>
  <c r="AE25" i="1" s="1"/>
  <c r="AE60" i="1" s="1"/>
  <c r="N73" i="1"/>
  <c r="U14" i="1"/>
  <c r="R30" i="1"/>
  <c r="R25" i="1" s="1"/>
  <c r="R14" i="1" s="1"/>
  <c r="U49" i="1"/>
  <c r="U41" i="1" s="1"/>
  <c r="U32" i="1" s="1"/>
  <c r="R49" i="1"/>
  <c r="Q33" i="1"/>
  <c r="Q42" i="1"/>
  <c r="Q41" i="1" s="1"/>
  <c r="N42" i="1"/>
  <c r="N33" i="1"/>
  <c r="AG42" i="1"/>
  <c r="H41" i="1" l="1"/>
  <c r="H32" i="1" s="1"/>
  <c r="F41" i="1"/>
  <c r="F32" i="1" s="1"/>
  <c r="Q32" i="1"/>
  <c r="Q60" i="1" s="1"/>
  <c r="E41" i="1"/>
  <c r="E32" i="1" s="1"/>
  <c r="E60" i="1" s="1"/>
  <c r="K60" i="1"/>
  <c r="AF30" i="1"/>
  <c r="AF25" i="1" s="1"/>
  <c r="AF14" i="1" s="1"/>
  <c r="AF60" i="1" s="1"/>
  <c r="AG26" i="1" l="1"/>
  <c r="AG30" i="1"/>
  <c r="AG33" i="1"/>
  <c r="AK42" i="1"/>
  <c r="AH42" i="1"/>
  <c r="AG53" i="1"/>
  <c r="AG41" i="1" s="1"/>
  <c r="AC25" i="1"/>
  <c r="AC14" i="1" s="1"/>
  <c r="AK53" i="1"/>
  <c r="AK49" i="1"/>
  <c r="AH53" i="1"/>
  <c r="AD42" i="1"/>
  <c r="AD33" i="1"/>
  <c r="AC32" i="1"/>
  <c r="AC60" i="1" s="1"/>
  <c r="R41" i="1"/>
  <c r="R32" i="1" s="1"/>
  <c r="AD73" i="1"/>
  <c r="AK41" i="1" l="1"/>
  <c r="AG25" i="1"/>
  <c r="AG14" i="1" s="1"/>
  <c r="AK60" i="1"/>
  <c r="AG32" i="1"/>
  <c r="AG60" i="1" s="1"/>
  <c r="AH49" i="1"/>
  <c r="AH41" i="1" s="1"/>
  <c r="AD49" i="1"/>
  <c r="AD41" i="1" l="1"/>
  <c r="AD32" i="1" s="1"/>
  <c r="AH33" i="1"/>
  <c r="AD30" i="1" l="1"/>
  <c r="AD26" i="1"/>
  <c r="N49" i="1"/>
  <c r="N41" i="1" s="1"/>
  <c r="N32" i="1" s="1"/>
  <c r="I49" i="1"/>
  <c r="I41" i="1" s="1"/>
  <c r="I32" i="1" s="1"/>
  <c r="AD25" i="1" l="1"/>
  <c r="AD14" i="1" s="1"/>
  <c r="AD60" i="1" s="1"/>
  <c r="AH32" i="1"/>
  <c r="AH60" i="1" s="1"/>
  <c r="L42" i="1"/>
  <c r="L32" i="1" s="1"/>
  <c r="J33" i="1"/>
  <c r="K33" i="1"/>
  <c r="K32" i="1" s="1"/>
  <c r="L33" i="1"/>
  <c r="R60" i="1"/>
  <c r="I26" i="1" l="1"/>
  <c r="J26" i="1"/>
  <c r="J42" i="1"/>
  <c r="F26" i="1"/>
  <c r="K26" i="1"/>
  <c r="J14" i="1"/>
  <c r="K14" i="1"/>
  <c r="J32" i="1" l="1"/>
  <c r="J60" i="1" s="1"/>
  <c r="N30" i="1" l="1"/>
  <c r="N25" i="1" s="1"/>
  <c r="N14" i="1" s="1"/>
  <c r="M30" i="1"/>
  <c r="M25" i="1" s="1"/>
  <c r="M14" i="1" s="1"/>
  <c r="M60" i="1" s="1"/>
  <c r="L30" i="1"/>
  <c r="L25" i="1" s="1"/>
  <c r="L14" i="1" s="1"/>
  <c r="L60" i="1" s="1"/>
  <c r="I30" i="1"/>
  <c r="I25" i="1" s="1"/>
  <c r="I14" i="1" s="1"/>
  <c r="I60" i="1" s="1"/>
  <c r="H30" i="1"/>
  <c r="H25" i="1" s="1"/>
  <c r="H14" i="1" s="1"/>
  <c r="H60" i="1" s="1"/>
  <c r="G30" i="1"/>
  <c r="F30" i="1"/>
  <c r="F25" i="1" s="1"/>
  <c r="F14" i="1" s="1"/>
  <c r="F60" i="1" s="1"/>
  <c r="G25" i="1" l="1"/>
  <c r="G14" i="1" s="1"/>
  <c r="G60" i="1" s="1"/>
  <c r="N60" i="1"/>
</calcChain>
</file>

<file path=xl/sharedStrings.xml><?xml version="1.0" encoding="utf-8"?>
<sst xmlns="http://schemas.openxmlformats.org/spreadsheetml/2006/main" count="183" uniqueCount="148">
  <si>
    <t>Экзамены</t>
  </si>
  <si>
    <t>Консультации</t>
  </si>
  <si>
    <t>Промежуточная аттестация</t>
  </si>
  <si>
    <t>Русский язык</t>
  </si>
  <si>
    <t>Обязательная часть</t>
  </si>
  <si>
    <t>ОЧ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</si>
  <si>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</si>
  <si>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</si>
  <si>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</si>
  <si>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</si>
  <si>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</si>
  <si>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</si>
  <si>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</si>
  <si>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Вариативная часть</t>
  </si>
  <si>
    <t>ВЧ</t>
  </si>
  <si>
    <t>Родной язык</t>
  </si>
  <si>
    <t>ПРОФЕССИОНАЛЬНАЯ ПОДГОТОВКА</t>
  </si>
  <si>
    <t>ПП</t>
  </si>
  <si>
    <t>Общепрофессиональный цикл</t>
  </si>
  <si>
    <t>ОП.01</t>
  </si>
  <si>
    <t>ОП.02</t>
  </si>
  <si>
    <t>ОП.03</t>
  </si>
  <si>
    <t>ОП.04</t>
  </si>
  <si>
    <t>Охрана труда</t>
  </si>
  <si>
    <t>Безопасность жизнедеятельности</t>
  </si>
  <si>
    <t>МДК.01.01</t>
  </si>
  <si>
    <t>МДК.01.02</t>
  </si>
  <si>
    <t>УП.01</t>
  </si>
  <si>
    <t>ПП.01</t>
  </si>
  <si>
    <t>ПМ.02</t>
  </si>
  <si>
    <t>МДК.02.01</t>
  </si>
  <si>
    <t>ПДП</t>
  </si>
  <si>
    <t>ГИА</t>
  </si>
  <si>
    <t>Государственная итоговая аттестация</t>
  </si>
  <si>
    <t>Дисциплины и МДК</t>
  </si>
  <si>
    <t>С/р</t>
  </si>
  <si>
    <t>УП</t>
  </si>
  <si>
    <t>Всего:</t>
  </si>
  <si>
    <t>экзаменов</t>
  </si>
  <si>
    <t>ДЗ</t>
  </si>
  <si>
    <t>З</t>
  </si>
  <si>
    <t>УТВЕРЖДАЮ:</t>
  </si>
  <si>
    <t>_________О.В. Викторова</t>
  </si>
  <si>
    <t>Директор колледжа</t>
  </si>
  <si>
    <t>ОП</t>
  </si>
  <si>
    <t>Основы общественных знаний</t>
  </si>
  <si>
    <t xml:space="preserve"> </t>
  </si>
  <si>
    <t>ПМ.01</t>
  </si>
  <si>
    <t>УП.02</t>
  </si>
  <si>
    <t>Зачеты  дифф.зачеты</t>
  </si>
  <si>
    <t>Согласовано:</t>
  </si>
  <si>
    <t xml:space="preserve">Председатель </t>
  </si>
  <si>
    <t>цикловой комиссии общих гуманитарных, социально-экономических и естественно-научных дисциплин</t>
  </si>
  <si>
    <t>______________________________________________</t>
  </si>
  <si>
    <t>______________________________Н.В.Филиппова</t>
  </si>
  <si>
    <t>Председатель цикловой комиссии дисциплин профиля "Математика, физика, информатика и вычислительная техника"</t>
  </si>
  <si>
    <t>____________________________</t>
  </si>
  <si>
    <t>И.А.Кувина</t>
  </si>
  <si>
    <t>Всего</t>
  </si>
  <si>
    <t>Информатика</t>
  </si>
  <si>
    <t>Физика</t>
  </si>
  <si>
    <t>Учебная практика - рассредоточенная</t>
  </si>
  <si>
    <t>Производственная практика - концентрированная</t>
  </si>
  <si>
    <t>ФК.00</t>
  </si>
  <si>
    <t>ПА.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</si>
  <si>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</si>
  <si>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</si>
  <si>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</si>
  <si>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</si>
  <si>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</si>
  <si>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ОП.05</t>
  </si>
  <si>
    <t>ОП.06</t>
  </si>
  <si>
    <t>ОП.07</t>
  </si>
  <si>
    <t>ПМ.00</t>
  </si>
  <si>
    <t>Профессиональные модули</t>
  </si>
  <si>
    <t>Подготовительно-сварочные работы контроль качества сварных швов после сварки</t>
  </si>
  <si>
    <t>Основы технологии сварки и сварочное оборудование</t>
  </si>
  <si>
    <t>Технолоя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</si>
  <si>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</si>
  <si>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</si>
  <si>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</si>
  <si>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</si>
  <si>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ПП.02</t>
  </si>
  <si>
    <t>Производственная практика- концентрированная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</si>
  <si>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</si>
  <si>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</si>
  <si>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ПМ.05</t>
  </si>
  <si>
    <t>Газовая сварка (наплавка)</t>
  </si>
  <si>
    <t>МДК.05.01</t>
  </si>
  <si>
    <t>Техника и технология газовой сварки (наплавки)</t>
  </si>
  <si>
    <t>УП.05</t>
  </si>
  <si>
    <t>ПП.05</t>
  </si>
  <si>
    <t>Заместитель директора по учебно-инновационной работе</t>
  </si>
  <si>
    <t>ПА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</si>
  <si>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</si>
  <si>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</si>
  <si>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</si>
  <si>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</si>
  <si>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</si>
  <si>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</si>
  <si>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</si>
  <si>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</si>
  <si>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</si>
  <si>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</si>
  <si>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</si>
  <si>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</si>
  <si>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</si>
  <si>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Дополнительные учебные предметы</t>
  </si>
  <si>
    <t>ДУП.00</t>
  </si>
  <si>
    <t>ОУД.00</t>
  </si>
  <si>
    <t>УПВ.00</t>
  </si>
  <si>
    <t>ДУП.01</t>
  </si>
  <si>
    <t>Заместитель директора по учебно-призводственной работе</t>
  </si>
  <si>
    <t>цикловой комиссии дисциплин технического профиля</t>
  </si>
  <si>
    <t>Н.В. Абрамова</t>
  </si>
  <si>
    <t>______________________________И.А. Демкина</t>
  </si>
  <si>
    <t>Индивидуальный проект (предметом не является)</t>
  </si>
  <si>
    <t>План учебного процесса по специальности 15.01.05 "Сварщик" (ручной и частично механизированной сварки (наплавки))</t>
  </si>
  <si>
    <t>"30" августа 2022 года</t>
  </si>
  <si>
    <t>Индекс</t>
  </si>
  <si>
    <t xml:space="preserve">Наименование дисциплин 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</si>
  <si>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</si>
  <si>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</si>
  <si>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</si>
  <si>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по курсам и семестрам</t>
  </si>
  <si>
    <t>самостоятельная учебная работа+ индивидуальный проект</t>
  </si>
  <si>
    <t>Во взаимодействии с преподавателем</t>
  </si>
  <si>
    <t>1 курс</t>
  </si>
  <si>
    <t>Нагрузка на дисциплины и МДК</t>
  </si>
  <si>
    <t xml:space="preserve">Производственная и учебная практика </t>
  </si>
  <si>
    <t>1сем     17нед</t>
  </si>
  <si>
    <t xml:space="preserve">2сем             24 нед               </t>
  </si>
  <si>
    <t>всего учебных занятий</t>
  </si>
  <si>
    <t xml:space="preserve">в т.ч. по учебным дисциплинам и МДК </t>
  </si>
  <si>
    <t>сам.раб</t>
  </si>
  <si>
    <t>конс.</t>
  </si>
  <si>
    <t>пром.аттестация</t>
  </si>
  <si>
    <t>теоретическое обучение</t>
  </si>
  <si>
    <t>лаб.и практ. Занятий</t>
  </si>
  <si>
    <t>курсовых работ (проектов)</t>
  </si>
  <si>
    <t>2 курс</t>
  </si>
  <si>
    <t>4 сем 25 нед.</t>
  </si>
  <si>
    <t>3 сем 17 нед.</t>
  </si>
  <si>
    <t>3 курс</t>
  </si>
  <si>
    <t>5 сем 11 нед.</t>
  </si>
  <si>
    <t>6 сем 0 нед.</t>
  </si>
  <si>
    <t>Диф.           Зачеты</t>
  </si>
  <si>
    <t>С.Ю. Костыгов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</si>
</sst>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b/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7" tint="0.79998168889431442"/>
        <bgColor indexed="1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8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13" xfId="0" applyFont="1" applyBorder="1" applyAlignment="1"/>
    <xf numFmtId="0" fontId="4" fillId="2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1" applyFont="1" applyBorder="1"/>
    <xf numFmtId="0" fontId="5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6" fillId="4" borderId="5" xfId="0" applyNumberFormat="1" applyFont="1" applyFill="1" applyBorder="1" applyAlignment="1" applyProtection="1">
      <alignment horizontal="left" vertical="center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15" fillId="0" borderId="28" xfId="1" applyNumberFormat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1" fontId="15" fillId="0" borderId="29" xfId="1" applyNumberFormat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1" fontId="15" fillId="0" borderId="30" xfId="1" applyNumberFormat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2" borderId="16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1" fillId="9" borderId="23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11" fillId="9" borderId="25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vertical="center" wrapText="1"/>
    </xf>
    <xf numFmtId="0" fontId="11" fillId="9" borderId="37" xfId="0" applyFont="1" applyFill="1" applyBorder="1" applyAlignment="1">
      <alignment vertical="center" wrapText="1"/>
    </xf>
    <xf numFmtId="0" fontId="11" fillId="9" borderId="3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0" xfId="0" applyBorder="1" applyAlignment="1"/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4" fillId="8" borderId="16" xfId="0" applyFont="1" applyFill="1" applyBorder="1" applyAlignment="1">
      <alignment horizontal="left"/>
    </xf>
    <xf numFmtId="0" fontId="15" fillId="0" borderId="32" xfId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4" fillId="8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0" fillId="0" borderId="0" xfId="0" applyBorder="1"/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/>
    </xf>
    <xf numFmtId="0" fontId="9" fillId="2" borderId="42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16" fillId="0" borderId="42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10" fillId="0" borderId="0" xfId="0" applyFont="1" applyBorder="1" applyAlignment="1"/>
    <xf numFmtId="0" fontId="14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8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4" fillId="2" borderId="43" xfId="0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4" fillId="8" borderId="43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42" xfId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5" fillId="0" borderId="46" xfId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8" fillId="0" borderId="0" xfId="0" applyFont="1"/>
    <xf numFmtId="0" fontId="22" fillId="0" borderId="0" xfId="0" applyFont="1"/>
    <xf numFmtId="0" fontId="15" fillId="0" borderId="16" xfId="1" applyFont="1" applyFill="1" applyBorder="1" applyAlignment="1">
      <alignment horizontal="center" vertical="center"/>
    </xf>
    <xf numFmtId="0" fontId="5" fillId="0" borderId="16" xfId="0" applyFont="1" applyBorder="1" applyAlignment="1"/>
    <xf numFmtId="1" fontId="4" fillId="2" borderId="1" xfId="0" applyNumberFormat="1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0" fontId="25" fillId="10" borderId="39" xfId="0" applyFont="1" applyFill="1" applyBorder="1" applyAlignment="1">
      <alignment vertical="center" wrapText="1"/>
    </xf>
    <xf numFmtId="0" fontId="25" fillId="10" borderId="40" xfId="0" applyFont="1" applyFill="1" applyBorder="1" applyAlignment="1">
      <alignment vertical="center" wrapText="1"/>
    </xf>
    <xf numFmtId="0" fontId="25" fillId="10" borderId="17" xfId="0" applyFont="1" applyFill="1" applyBorder="1" applyAlignment="1">
      <alignment vertical="center" wrapText="1"/>
    </xf>
    <xf numFmtId="0" fontId="25" fillId="10" borderId="41" xfId="0" applyFont="1" applyFill="1" applyBorder="1" applyAlignment="1">
      <alignment vertical="center" wrapText="1"/>
    </xf>
    <xf numFmtId="0" fontId="11" fillId="10" borderId="23" xfId="0" applyFont="1" applyFill="1" applyBorder="1" applyAlignment="1">
      <alignment vertical="center" wrapText="1"/>
    </xf>
    <xf numFmtId="0" fontId="11" fillId="10" borderId="14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vertical="center" wrapText="1"/>
    </xf>
    <xf numFmtId="0" fontId="11" fillId="10" borderId="35" xfId="0" applyFont="1" applyFill="1" applyBorder="1" applyAlignment="1">
      <alignment vertical="center" wrapText="1"/>
    </xf>
    <xf numFmtId="0" fontId="11" fillId="10" borderId="24" xfId="0" applyFont="1" applyFill="1" applyBorder="1" applyAlignment="1">
      <alignment vertical="center" wrapText="1"/>
    </xf>
    <xf numFmtId="0" fontId="11" fillId="10" borderId="15" xfId="0" applyFont="1" applyFill="1" applyBorder="1" applyAlignment="1">
      <alignment vertical="center" wrapText="1"/>
    </xf>
    <xf numFmtId="0" fontId="17" fillId="11" borderId="21" xfId="0" applyFont="1" applyFill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 wrapText="1"/>
    </xf>
    <xf numFmtId="1" fontId="4" fillId="11" borderId="1" xfId="0" applyNumberFormat="1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0" fontId="4" fillId="11" borderId="45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44" xfId="0" applyFont="1" applyFill="1" applyBorder="1" applyAlignment="1">
      <alignment horizontal="left"/>
    </xf>
    <xf numFmtId="0" fontId="4" fillId="11" borderId="32" xfId="0" applyFont="1" applyFill="1" applyBorder="1" applyAlignment="1">
      <alignment horizontal="left"/>
    </xf>
    <xf numFmtId="0" fontId="4" fillId="11" borderId="16" xfId="0" applyFont="1" applyFill="1" applyBorder="1" applyAlignment="1">
      <alignment horizontal="left"/>
    </xf>
    <xf numFmtId="0" fontId="4" fillId="11" borderId="43" xfId="0" applyFont="1" applyFill="1" applyBorder="1" applyAlignment="1">
      <alignment horizontal="left"/>
    </xf>
    <xf numFmtId="0" fontId="4" fillId="11" borderId="42" xfId="0" applyFont="1" applyFill="1" applyBorder="1" applyAlignment="1">
      <alignment horizontal="left"/>
    </xf>
    <xf numFmtId="0" fontId="12" fillId="12" borderId="33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/>
    </xf>
    <xf numFmtId="0" fontId="19" fillId="11" borderId="1" xfId="0" applyFont="1" applyFill="1" applyBorder="1" applyAlignment="1">
      <alignment horizontal="left" wrapText="1"/>
    </xf>
    <xf numFmtId="0" fontId="20" fillId="11" borderId="1" xfId="0" applyFont="1" applyFill="1" applyBorder="1" applyAlignment="1">
      <alignment horizontal="left"/>
    </xf>
    <xf numFmtId="0" fontId="20" fillId="11" borderId="31" xfId="0" applyFont="1" applyFill="1" applyBorder="1" applyAlignment="1">
      <alignment horizontal="left"/>
    </xf>
    <xf numFmtId="0" fontId="20" fillId="11" borderId="42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left"/>
    </xf>
    <xf numFmtId="0" fontId="20" fillId="11" borderId="43" xfId="0" applyFont="1" applyFill="1" applyBorder="1" applyAlignment="1">
      <alignment horizontal="left"/>
    </xf>
    <xf numFmtId="0" fontId="20" fillId="11" borderId="32" xfId="0" applyFont="1" applyFill="1" applyBorder="1" applyAlignment="1">
      <alignment horizontal="left"/>
    </xf>
    <xf numFmtId="0" fontId="21" fillId="11" borderId="42" xfId="0" applyFont="1" applyFill="1" applyBorder="1" applyAlignment="1">
      <alignment horizontal="left"/>
    </xf>
    <xf numFmtId="0" fontId="21" fillId="11" borderId="16" xfId="0" applyFont="1" applyFill="1" applyBorder="1" applyAlignment="1">
      <alignment horizontal="left"/>
    </xf>
    <xf numFmtId="0" fontId="12" fillId="12" borderId="33" xfId="0" applyFont="1" applyFill="1" applyBorder="1" applyAlignment="1">
      <alignment vertical="center" wrapText="1"/>
    </xf>
    <xf numFmtId="0" fontId="12" fillId="12" borderId="22" xfId="0" applyFont="1" applyFill="1" applyBorder="1" applyAlignment="1">
      <alignment vertical="center" wrapText="1"/>
    </xf>
    <xf numFmtId="0" fontId="4" fillId="11" borderId="36" xfId="0" applyFont="1" applyFill="1" applyBorder="1" applyAlignment="1">
      <alignment horizontal="left"/>
    </xf>
    <xf numFmtId="0" fontId="4" fillId="11" borderId="31" xfId="0" applyFont="1" applyFill="1" applyBorder="1" applyAlignment="1">
      <alignment horizontal="left"/>
    </xf>
    <xf numFmtId="0" fontId="9" fillId="11" borderId="42" xfId="0" applyFont="1" applyFill="1" applyBorder="1" applyAlignment="1">
      <alignment horizontal="left"/>
    </xf>
    <xf numFmtId="0" fontId="9" fillId="11" borderId="16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0" xfId="0" applyAlignment="1"/>
    <xf numFmtId="0" fontId="25" fillId="0" borderId="0" xfId="1" applyFont="1"/>
    <xf numFmtId="0" fontId="26" fillId="0" borderId="0" xfId="1" applyFont="1" applyAlignment="1">
      <alignment horizontal="left"/>
    </xf>
    <xf numFmtId="0" fontId="26" fillId="0" borderId="0" xfId="1" applyFont="1" applyBorder="1" applyAlignment="1">
      <alignment horizontal="center" wrapText="1"/>
    </xf>
    <xf numFmtId="0" fontId="25" fillId="0" borderId="0" xfId="1" applyFont="1" applyAlignment="1"/>
    <xf numFmtId="0" fontId="8" fillId="0" borderId="3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1" fillId="11" borderId="31" xfId="0" applyFont="1" applyFill="1" applyBorder="1" applyAlignment="1">
      <alignment horizontal="left"/>
    </xf>
    <xf numFmtId="0" fontId="9" fillId="11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25" fillId="0" borderId="0" xfId="1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/>
    <xf numFmtId="0" fontId="0" fillId="2" borderId="36" xfId="0" applyFill="1" applyBorder="1"/>
    <xf numFmtId="0" fontId="24" fillId="0" borderId="36" xfId="0" applyFont="1" applyBorder="1"/>
    <xf numFmtId="0" fontId="0" fillId="11" borderId="36" xfId="0" applyFill="1" applyBorder="1"/>
    <xf numFmtId="0" fontId="22" fillId="11" borderId="36" xfId="0" applyFont="1" applyFill="1" applyBorder="1"/>
    <xf numFmtId="0" fontId="18" fillId="11" borderId="36" xfId="0" applyFont="1" applyFill="1" applyBorder="1"/>
    <xf numFmtId="0" fontId="5" fillId="0" borderId="0" xfId="0" applyFont="1" applyBorder="1" applyAlignment="1">
      <alignment horizontal="left"/>
    </xf>
    <xf numFmtId="0" fontId="5" fillId="0" borderId="36" xfId="0" applyFont="1" applyBorder="1" applyAlignment="1"/>
    <xf numFmtId="0" fontId="5" fillId="0" borderId="36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0" fillId="0" borderId="47" xfId="0" applyBorder="1"/>
    <xf numFmtId="0" fontId="9" fillId="2" borderId="12" xfId="0" applyFont="1" applyFill="1" applyBorder="1" applyAlignment="1">
      <alignment horizontal="left"/>
    </xf>
    <xf numFmtId="0" fontId="0" fillId="2" borderId="47" xfId="0" applyFill="1" applyBorder="1"/>
    <xf numFmtId="0" fontId="23" fillId="8" borderId="12" xfId="0" applyFont="1" applyFill="1" applyBorder="1" applyAlignment="1">
      <alignment horizontal="left"/>
    </xf>
    <xf numFmtId="0" fontId="24" fillId="0" borderId="47" xfId="0" applyFont="1" applyBorder="1"/>
    <xf numFmtId="0" fontId="4" fillId="11" borderId="12" xfId="0" applyFont="1" applyFill="1" applyBorder="1" applyAlignment="1">
      <alignment horizontal="left"/>
    </xf>
    <xf numFmtId="0" fontId="0" fillId="11" borderId="47" xfId="0" applyFill="1" applyBorder="1"/>
    <xf numFmtId="0" fontId="16" fillId="0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21" fillId="11" borderId="12" xfId="0" applyFont="1" applyFill="1" applyBorder="1" applyAlignment="1">
      <alignment horizontal="left"/>
    </xf>
    <xf numFmtId="0" fontId="22" fillId="2" borderId="47" xfId="0" applyFont="1" applyFill="1" applyBorder="1"/>
    <xf numFmtId="0" fontId="16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left"/>
    </xf>
    <xf numFmtId="0" fontId="18" fillId="11" borderId="47" xfId="0" applyFont="1" applyFill="1" applyBorder="1"/>
    <xf numFmtId="0" fontId="9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0" borderId="16" xfId="2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left"/>
    </xf>
    <xf numFmtId="0" fontId="3" fillId="0" borderId="16" xfId="2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16" xfId="0" applyBorder="1"/>
    <xf numFmtId="0" fontId="27" fillId="0" borderId="0" xfId="0" applyFont="1"/>
    <xf numFmtId="0" fontId="27" fillId="0" borderId="16" xfId="0" applyFont="1" applyBorder="1" applyAlignment="1">
      <alignment horizontal="center" vertical="center" wrapText="1"/>
    </xf>
    <xf numFmtId="0" fontId="26" fillId="0" borderId="0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0" fillId="0" borderId="0" xfId="0" applyAlignment="1"/>
    <xf numFmtId="0" fontId="26" fillId="0" borderId="0" xfId="1" applyFont="1" applyBorder="1" applyAlignment="1">
      <alignment horizontal="center" wrapText="1"/>
    </xf>
    <xf numFmtId="0" fontId="0" fillId="0" borderId="0" xfId="0" applyBorder="1" applyAlignment="1"/>
    <xf numFmtId="0" fontId="5" fillId="0" borderId="3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1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6" xfId="0" applyBorder="1" applyAlignment="1">
      <alignment horizontal="left"/>
    </xf>
    <xf numFmtId="0" fontId="5" fillId="0" borderId="36" xfId="0" applyFont="1" applyBorder="1" applyAlignment="1">
      <alignment horizontal="left"/>
    </xf>
    <xf numFmtId="0" fontId="27" fillId="0" borderId="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6" xfId="0" applyFont="1" applyBorder="1" applyAlignment="1">
      <alignment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2" xfId="0" applyFont="1" applyBorder="1" applyAlignment="1">
      <alignment horizontal="center"/>
    </xf>
  </cellXfs>
  <cellStyles count="3">
    <cellStyle name="Обычный" xfId="0" builtinId="0"/>
    <cellStyle name="Обычный 4" xfId="2"/>
    <cellStyle name="Обычный_Чистый план" xfId="1"/>
  </cellStyles>
  <dxfs count="0"/>
  <tableStyles count="0" defaultTableStyle="TableStyleMedium2" defaultPivotStyle="PivotStyleMedium9"/>
  <colors>
    <mruColors>
      <color rgb="FFFFFF99"/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100"/>
  <sheetViews>
    <sheetView tabSelected="1" view="pageBreakPreview" topLeftCell="A22" zoomScale="90" zoomScaleNormal="90" zoomScaleSheetLayoutView="90" workbookViewId="0">
      <selection activeCell="A35" sqref="A35"/>
    </sheetView>
  </sheetViews>
  <sheetFormatPr defaultRowHeight="15" x14ac:dyDescent="0.25"/>
  <cols>
    <col min="1" max="1" width="13.85546875" customWidth="1"/>
    <col min="2" max="2" width="34.28515625" customWidth="1"/>
    <col min="3" max="3" width="7.85546875" customWidth="1"/>
    <col min="4" max="4" width="7.140625" customWidth="1"/>
    <col min="5" max="5" width="8.7109375" customWidth="1"/>
    <col min="6" max="6" width="7.42578125" customWidth="1"/>
    <col min="7" max="7" width="6.85546875" customWidth="1"/>
    <col min="8" max="8" width="7.7109375" customWidth="1"/>
    <col min="9" max="9" width="6.5703125" customWidth="1"/>
    <col min="10" max="10" width="6" customWidth="1"/>
    <col min="11" max="11" width="6.28515625" customWidth="1"/>
    <col min="12" max="12" width="5.28515625" customWidth="1"/>
    <col min="13" max="13" width="5" customWidth="1"/>
    <col min="14" max="17" width="5.42578125" customWidth="1"/>
    <col min="18" max="21" width="5.5703125" customWidth="1"/>
    <col min="22" max="24" width="5.28515625" customWidth="1"/>
    <col min="25" max="25" width="7.28515625" customWidth="1"/>
    <col min="26" max="29" width="4.85546875" customWidth="1"/>
    <col min="30" max="33" width="5" style="17" customWidth="1"/>
    <col min="34" max="34" width="6.42578125" style="230" customWidth="1"/>
    <col min="35" max="36" width="5" style="114" customWidth="1"/>
    <col min="37" max="37" width="4.7109375" style="114" customWidth="1"/>
  </cols>
  <sheetData>
    <row r="1" spans="1:127" s="212" customFormat="1" ht="19.5" customHeight="1" x14ac:dyDescent="0.25">
      <c r="G1" s="215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AA1" s="278" t="s">
        <v>41</v>
      </c>
      <c r="AB1" s="278"/>
      <c r="AC1" s="278"/>
      <c r="AD1" s="278"/>
      <c r="AH1" s="227"/>
      <c r="AI1" s="227"/>
      <c r="AJ1" s="227"/>
      <c r="AK1" s="227"/>
    </row>
    <row r="2" spans="1:127" s="212" customFormat="1" ht="19.5" customHeight="1" x14ac:dyDescent="0.25">
      <c r="AA2" s="279" t="s">
        <v>43</v>
      </c>
      <c r="AB2" s="279"/>
      <c r="AC2" s="279"/>
      <c r="AD2" s="279"/>
      <c r="AE2" s="280"/>
      <c r="AH2" s="227"/>
      <c r="AI2" s="227"/>
      <c r="AJ2" s="227"/>
      <c r="AK2" s="227"/>
    </row>
    <row r="3" spans="1:127" s="212" customFormat="1" ht="19.5" customHeight="1" x14ac:dyDescent="0.25">
      <c r="AA3" s="279" t="s">
        <v>42</v>
      </c>
      <c r="AB3" s="279"/>
      <c r="AC3" s="279"/>
      <c r="AD3" s="279"/>
      <c r="AE3" s="280"/>
      <c r="AF3" s="280"/>
      <c r="AG3" s="280"/>
      <c r="AH3" s="227"/>
      <c r="AI3" s="227"/>
      <c r="AJ3" s="227"/>
      <c r="AK3" s="227"/>
    </row>
    <row r="4" spans="1:127" s="212" customFormat="1" ht="21" customHeight="1" x14ac:dyDescent="0.25">
      <c r="AA4" s="279" t="s">
        <v>118</v>
      </c>
      <c r="AB4" s="279"/>
      <c r="AC4" s="279"/>
      <c r="AD4" s="279"/>
      <c r="AE4" s="280"/>
      <c r="AF4" s="280"/>
      <c r="AH4" s="227"/>
      <c r="AI4" s="227"/>
      <c r="AJ4" s="227"/>
      <c r="AK4" s="227"/>
    </row>
    <row r="5" spans="1:127" s="212" customFormat="1" ht="21" customHeight="1" x14ac:dyDescent="0.25">
      <c r="AH5" s="227"/>
      <c r="AI5" s="227"/>
      <c r="AJ5" s="227"/>
      <c r="AK5" s="227"/>
    </row>
    <row r="6" spans="1:127" s="212" customFormat="1" ht="18" customHeight="1" x14ac:dyDescent="0.25">
      <c r="C6" s="214"/>
      <c r="D6" s="214"/>
      <c r="E6" s="214"/>
      <c r="F6" s="214"/>
      <c r="G6" s="214"/>
      <c r="H6" s="214"/>
      <c r="I6" s="214"/>
      <c r="J6" s="281" t="s">
        <v>117</v>
      </c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AH6" s="227"/>
      <c r="AI6" s="227"/>
      <c r="AJ6" s="227"/>
      <c r="AK6" s="227"/>
    </row>
    <row r="7" spans="1:127" s="212" customFormat="1" ht="17.25" customHeight="1" x14ac:dyDescent="0.25">
      <c r="C7" s="213"/>
      <c r="D7" s="213"/>
      <c r="E7" s="213"/>
      <c r="F7" s="213"/>
      <c r="G7" s="213"/>
      <c r="H7" s="213"/>
      <c r="I7" s="213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AH7" s="227"/>
      <c r="AI7" s="227"/>
      <c r="AJ7" s="227"/>
      <c r="AK7" s="227"/>
    </row>
    <row r="8" spans="1:127" s="276" customFormat="1" ht="47.25" customHeight="1" x14ac:dyDescent="0.25">
      <c r="A8" s="293" t="s">
        <v>119</v>
      </c>
      <c r="B8" s="296" t="s">
        <v>120</v>
      </c>
      <c r="C8" s="297" t="s">
        <v>121</v>
      </c>
      <c r="D8" s="298"/>
      <c r="E8" s="299" t="s">
        <v>122</v>
      </c>
      <c r="F8" s="297" t="s">
        <v>123</v>
      </c>
      <c r="G8" s="302"/>
      <c r="H8" s="302"/>
      <c r="I8" s="302"/>
      <c r="J8" s="302"/>
      <c r="K8" s="302"/>
      <c r="L8" s="302"/>
      <c r="M8" s="298"/>
      <c r="N8" s="297" t="s">
        <v>124</v>
      </c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298"/>
    </row>
    <row r="9" spans="1:127" s="276" customFormat="1" ht="15.75" customHeight="1" x14ac:dyDescent="0.25">
      <c r="A9" s="294"/>
      <c r="B9" s="296"/>
      <c r="C9" s="293" t="s">
        <v>146</v>
      </c>
      <c r="D9" s="293" t="s">
        <v>0</v>
      </c>
      <c r="E9" s="300"/>
      <c r="F9" s="293" t="s">
        <v>125</v>
      </c>
      <c r="G9" s="297" t="s">
        <v>126</v>
      </c>
      <c r="H9" s="302"/>
      <c r="I9" s="302"/>
      <c r="J9" s="302"/>
      <c r="K9" s="302"/>
      <c r="L9" s="302"/>
      <c r="M9" s="298"/>
      <c r="N9" s="304" t="s">
        <v>127</v>
      </c>
      <c r="O9" s="305"/>
      <c r="P9" s="305"/>
      <c r="Q9" s="305"/>
      <c r="R9" s="305"/>
      <c r="S9" s="305"/>
      <c r="T9" s="305"/>
      <c r="U9" s="306"/>
      <c r="V9" s="297" t="s">
        <v>140</v>
      </c>
      <c r="W9" s="302"/>
      <c r="X9" s="302"/>
      <c r="Y9" s="302"/>
      <c r="Z9" s="302"/>
      <c r="AA9" s="302"/>
      <c r="AB9" s="302"/>
      <c r="AC9" s="298"/>
      <c r="AD9" s="310" t="s">
        <v>143</v>
      </c>
      <c r="AE9" s="311"/>
      <c r="AF9" s="311"/>
      <c r="AG9" s="311"/>
      <c r="AH9" s="311"/>
      <c r="AI9" s="311"/>
      <c r="AJ9" s="311"/>
      <c r="AK9" s="312"/>
    </row>
    <row r="10" spans="1:127" s="276" customFormat="1" ht="15" customHeight="1" x14ac:dyDescent="0.25">
      <c r="A10" s="294"/>
      <c r="B10" s="296"/>
      <c r="C10" s="294"/>
      <c r="D10" s="294"/>
      <c r="E10" s="300"/>
      <c r="F10" s="294"/>
      <c r="G10" s="297" t="s">
        <v>128</v>
      </c>
      <c r="H10" s="302"/>
      <c r="I10" s="302"/>
      <c r="J10" s="298"/>
      <c r="K10" s="296" t="s">
        <v>129</v>
      </c>
      <c r="L10" s="296" t="s">
        <v>1</v>
      </c>
      <c r="M10" s="296" t="s">
        <v>2</v>
      </c>
      <c r="N10" s="297" t="s">
        <v>130</v>
      </c>
      <c r="O10" s="302"/>
      <c r="P10" s="302"/>
      <c r="Q10" s="298"/>
      <c r="R10" s="307" t="s">
        <v>131</v>
      </c>
      <c r="S10" s="308"/>
      <c r="T10" s="308"/>
      <c r="U10" s="309"/>
      <c r="V10" s="297" t="s">
        <v>142</v>
      </c>
      <c r="W10" s="302"/>
      <c r="X10" s="302"/>
      <c r="Y10" s="298"/>
      <c r="Z10" s="297" t="s">
        <v>141</v>
      </c>
      <c r="AA10" s="302"/>
      <c r="AB10" s="302"/>
      <c r="AC10" s="298"/>
      <c r="AD10" s="297" t="s">
        <v>144</v>
      </c>
      <c r="AE10" s="302"/>
      <c r="AF10" s="302"/>
      <c r="AG10" s="298"/>
      <c r="AH10" s="297" t="s">
        <v>145</v>
      </c>
      <c r="AI10" s="302"/>
      <c r="AJ10" s="302"/>
      <c r="AK10" s="298"/>
    </row>
    <row r="11" spans="1:127" s="276" customFormat="1" ht="30.75" customHeight="1" x14ac:dyDescent="0.25">
      <c r="A11" s="294"/>
      <c r="B11" s="296"/>
      <c r="C11" s="294"/>
      <c r="D11" s="294"/>
      <c r="E11" s="300"/>
      <c r="F11" s="294"/>
      <c r="G11" s="293" t="s">
        <v>132</v>
      </c>
      <c r="H11" s="303" t="s">
        <v>133</v>
      </c>
      <c r="I11" s="303"/>
      <c r="J11" s="303"/>
      <c r="K11" s="296"/>
      <c r="L11" s="296"/>
      <c r="M11" s="296"/>
      <c r="N11" s="293" t="s">
        <v>132</v>
      </c>
      <c r="O11" s="293" t="s">
        <v>134</v>
      </c>
      <c r="P11" s="293" t="s">
        <v>135</v>
      </c>
      <c r="Q11" s="293" t="s">
        <v>136</v>
      </c>
      <c r="R11" s="293" t="s">
        <v>132</v>
      </c>
      <c r="S11" s="293" t="s">
        <v>134</v>
      </c>
      <c r="T11" s="293" t="s">
        <v>135</v>
      </c>
      <c r="U11" s="293" t="s">
        <v>136</v>
      </c>
      <c r="V11" s="293" t="s">
        <v>132</v>
      </c>
      <c r="W11" s="293" t="s">
        <v>134</v>
      </c>
      <c r="X11" s="293" t="s">
        <v>135</v>
      </c>
      <c r="Y11" s="293" t="s">
        <v>136</v>
      </c>
      <c r="Z11" s="293" t="s">
        <v>132</v>
      </c>
      <c r="AA11" s="293" t="s">
        <v>134</v>
      </c>
      <c r="AB11" s="293" t="s">
        <v>135</v>
      </c>
      <c r="AC11" s="293" t="s">
        <v>136</v>
      </c>
      <c r="AD11" s="293" t="s">
        <v>132</v>
      </c>
      <c r="AE11" s="293" t="s">
        <v>134</v>
      </c>
      <c r="AF11" s="293" t="s">
        <v>135</v>
      </c>
      <c r="AG11" s="293" t="s">
        <v>136</v>
      </c>
      <c r="AH11" s="293" t="s">
        <v>132</v>
      </c>
      <c r="AI11" s="293" t="s">
        <v>134</v>
      </c>
      <c r="AJ11" s="293" t="s">
        <v>135</v>
      </c>
      <c r="AK11" s="293" t="s">
        <v>136</v>
      </c>
    </row>
    <row r="12" spans="1:127" s="276" customFormat="1" ht="61.5" customHeight="1" x14ac:dyDescent="0.25">
      <c r="A12" s="295"/>
      <c r="B12" s="296"/>
      <c r="C12" s="295"/>
      <c r="D12" s="295"/>
      <c r="E12" s="301"/>
      <c r="F12" s="295"/>
      <c r="G12" s="295"/>
      <c r="H12" s="277" t="s">
        <v>137</v>
      </c>
      <c r="I12" s="277" t="s">
        <v>138</v>
      </c>
      <c r="J12" s="277" t="s">
        <v>139</v>
      </c>
      <c r="K12" s="296"/>
      <c r="L12" s="296"/>
      <c r="M12" s="296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</row>
    <row r="13" spans="1:127" s="2" customForma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09">
        <v>13</v>
      </c>
      <c r="N13" s="137">
        <v>14</v>
      </c>
      <c r="O13" s="94"/>
      <c r="P13" s="94"/>
      <c r="Q13" s="116"/>
      <c r="R13" s="150">
        <v>15</v>
      </c>
      <c r="S13" s="94"/>
      <c r="T13" s="94"/>
      <c r="U13" s="116"/>
      <c r="V13" s="150">
        <v>16</v>
      </c>
      <c r="W13" s="94"/>
      <c r="X13" s="94"/>
      <c r="Y13" s="116"/>
      <c r="Z13" s="150">
        <v>17</v>
      </c>
      <c r="AA13" s="94"/>
      <c r="AB13" s="94"/>
      <c r="AC13" s="116"/>
      <c r="AD13" s="115">
        <v>18</v>
      </c>
      <c r="AE13" s="102"/>
      <c r="AF13" s="102"/>
      <c r="AG13" s="216"/>
      <c r="AH13" s="242">
        <v>19</v>
      </c>
      <c r="AI13" s="231"/>
      <c r="AJ13" s="231"/>
      <c r="AK13" s="243"/>
    </row>
    <row r="14" spans="1:127" s="3" customFormat="1" x14ac:dyDescent="0.2">
      <c r="A14" s="21" t="s">
        <v>5</v>
      </c>
      <c r="B14" s="5" t="s">
        <v>4</v>
      </c>
      <c r="C14" s="6"/>
      <c r="D14" s="6"/>
      <c r="E14" s="7">
        <f>SUM(E15,E25)</f>
        <v>2196</v>
      </c>
      <c r="F14" s="7">
        <f t="shared" ref="F14:K14" si="0">SUM(F15,F25)</f>
        <v>24</v>
      </c>
      <c r="G14" s="7">
        <f>SUM(G15,G25)</f>
        <v>2106</v>
      </c>
      <c r="H14" s="7">
        <f>SUM(H15,H25)</f>
        <v>1774</v>
      </c>
      <c r="I14" s="7">
        <f t="shared" si="0"/>
        <v>326</v>
      </c>
      <c r="J14" s="7">
        <f t="shared" si="0"/>
        <v>0</v>
      </c>
      <c r="K14" s="7">
        <f t="shared" si="0"/>
        <v>0</v>
      </c>
      <c r="L14" s="7">
        <f>SUM(L15,L25)</f>
        <v>24</v>
      </c>
      <c r="M14" s="111">
        <f>SUM(M15,M25)</f>
        <v>42</v>
      </c>
      <c r="N14" s="121">
        <f>SUM(N15,N25)</f>
        <v>478</v>
      </c>
      <c r="O14" s="67"/>
      <c r="P14" s="67"/>
      <c r="Q14" s="138"/>
      <c r="R14" s="134">
        <f>SUM(R15,R25)</f>
        <v>700</v>
      </c>
      <c r="S14" s="67"/>
      <c r="T14" s="67"/>
      <c r="U14" s="138">
        <f>SUM(U15,U25)</f>
        <v>2</v>
      </c>
      <c r="V14" s="134">
        <f>SUM(V15,V25)</f>
        <v>404</v>
      </c>
      <c r="W14" s="67"/>
      <c r="X14" s="67">
        <f>SUM(X15,X25)</f>
        <v>6</v>
      </c>
      <c r="Y14" s="138">
        <f>SUM(Y15,Y25)</f>
        <v>6</v>
      </c>
      <c r="Z14" s="134">
        <f>SUM(Z15,Z25)</f>
        <v>474</v>
      </c>
      <c r="AA14" s="67"/>
      <c r="AB14" s="67">
        <f>SUM(AB15,AB25)</f>
        <v>12</v>
      </c>
      <c r="AC14" s="138">
        <f>SUM(AC15,AC25)</f>
        <v>22</v>
      </c>
      <c r="AD14" s="117">
        <f>SUM(AD15,AD25)</f>
        <v>44</v>
      </c>
      <c r="AE14" s="103">
        <f>SUM(AE16:AE24)</f>
        <v>24</v>
      </c>
      <c r="AF14" s="103">
        <f>SUM(AF15,AF25)</f>
        <v>12</v>
      </c>
      <c r="AG14" s="217">
        <f>SUM(AG15,AG25)</f>
        <v>10</v>
      </c>
      <c r="AH14" s="244"/>
      <c r="AI14" s="232"/>
      <c r="AJ14" s="232"/>
      <c r="AK14" s="245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</row>
    <row r="15" spans="1:127" s="2" customFormat="1" x14ac:dyDescent="0.2">
      <c r="A15" s="21" t="s">
        <v>109</v>
      </c>
      <c r="B15" s="5" t="s">
        <v>94</v>
      </c>
      <c r="C15" s="6"/>
      <c r="D15" s="6"/>
      <c r="E15" s="7">
        <f>SUM(E16:E24)</f>
        <v>1350</v>
      </c>
      <c r="F15" s="7">
        <f>SUM(F16:F24)</f>
        <v>24</v>
      </c>
      <c r="G15" s="7">
        <f>SUM(G16:G24)</f>
        <v>1278</v>
      </c>
      <c r="H15" s="7">
        <f t="shared" ref="H15:L15" si="1">SUM(H16:H23)</f>
        <v>946</v>
      </c>
      <c r="I15" s="7">
        <f t="shared" si="1"/>
        <v>326</v>
      </c>
      <c r="J15" s="7">
        <f t="shared" si="1"/>
        <v>0</v>
      </c>
      <c r="K15" s="7">
        <f t="shared" si="1"/>
        <v>0</v>
      </c>
      <c r="L15" s="7">
        <f t="shared" si="1"/>
        <v>18</v>
      </c>
      <c r="M15" s="111">
        <f>SUM(M16:M24)</f>
        <v>30</v>
      </c>
      <c r="N15" s="121">
        <f>SUM(N16:N24)</f>
        <v>303</v>
      </c>
      <c r="O15" s="67"/>
      <c r="P15" s="67"/>
      <c r="Q15" s="138"/>
      <c r="R15" s="134">
        <f>SUM(R16:R24)</f>
        <v>411</v>
      </c>
      <c r="S15" s="67"/>
      <c r="T15" s="67"/>
      <c r="U15" s="138">
        <f>SUM(U16:U24)</f>
        <v>2</v>
      </c>
      <c r="V15" s="134">
        <f>SUM(V16:V24)</f>
        <v>249</v>
      </c>
      <c r="W15" s="67"/>
      <c r="X15" s="67">
        <f>SUM(X16:X24)</f>
        <v>6</v>
      </c>
      <c r="Y15" s="138">
        <f>SUM(Y16:Y24)</f>
        <v>6</v>
      </c>
      <c r="Z15" s="134">
        <f>SUM(Z16:Z24)</f>
        <v>299</v>
      </c>
      <c r="AA15" s="67"/>
      <c r="AB15" s="67">
        <f t="shared" ref="AB15:AG15" si="2">SUM(AB16:AB24)</f>
        <v>6</v>
      </c>
      <c r="AC15" s="138">
        <f t="shared" si="2"/>
        <v>14</v>
      </c>
      <c r="AD15" s="117">
        <f t="shared" si="2"/>
        <v>10</v>
      </c>
      <c r="AE15" s="103">
        <f t="shared" si="2"/>
        <v>24</v>
      </c>
      <c r="AF15" s="103">
        <f t="shared" si="2"/>
        <v>12</v>
      </c>
      <c r="AG15" s="217">
        <f t="shared" si="2"/>
        <v>8</v>
      </c>
      <c r="AH15" s="244"/>
      <c r="AI15" s="232"/>
      <c r="AJ15" s="232"/>
      <c r="AK15" s="245"/>
    </row>
    <row r="16" spans="1:127" x14ac:dyDescent="0.25">
      <c r="A16" s="8" t="s">
        <v>95</v>
      </c>
      <c r="B16" s="8" t="s">
        <v>3</v>
      </c>
      <c r="C16" s="35"/>
      <c r="D16" s="35">
        <v>3</v>
      </c>
      <c r="E16" s="9">
        <v>128</v>
      </c>
      <c r="F16" s="10"/>
      <c r="G16" s="11">
        <v>116</v>
      </c>
      <c r="H16" s="11">
        <v>116</v>
      </c>
      <c r="I16" s="8"/>
      <c r="J16" s="8"/>
      <c r="K16" s="8"/>
      <c r="L16" s="8">
        <v>6</v>
      </c>
      <c r="M16" s="92">
        <v>6</v>
      </c>
      <c r="N16" s="139">
        <v>34</v>
      </c>
      <c r="O16" s="33"/>
      <c r="P16" s="33"/>
      <c r="Q16" s="140"/>
      <c r="R16" s="93">
        <v>46</v>
      </c>
      <c r="S16" s="33"/>
      <c r="T16" s="33"/>
      <c r="U16" s="140"/>
      <c r="V16" s="93">
        <v>36</v>
      </c>
      <c r="W16" s="33"/>
      <c r="X16" s="33">
        <v>6</v>
      </c>
      <c r="Y16" s="140">
        <v>6</v>
      </c>
      <c r="Z16" s="93"/>
      <c r="AA16" s="33"/>
      <c r="AB16" s="33"/>
      <c r="AC16" s="140"/>
      <c r="AD16" s="118"/>
      <c r="AE16" s="34"/>
      <c r="AF16" s="34"/>
      <c r="AG16" s="218"/>
      <c r="AH16" s="246"/>
      <c r="AI16" s="233"/>
      <c r="AJ16" s="233"/>
      <c r="AK16" s="247"/>
    </row>
    <row r="17" spans="1:269" x14ac:dyDescent="0.25">
      <c r="A17" s="8" t="s">
        <v>96</v>
      </c>
      <c r="B17" s="8" t="s">
        <v>6</v>
      </c>
      <c r="C17" s="35">
        <v>4</v>
      </c>
      <c r="D17" s="35"/>
      <c r="E17" s="9">
        <v>171</v>
      </c>
      <c r="F17" s="10"/>
      <c r="G17" s="11">
        <v>169</v>
      </c>
      <c r="H17" s="11">
        <v>169</v>
      </c>
      <c r="I17" s="8"/>
      <c r="J17" s="8"/>
      <c r="K17" s="8"/>
      <c r="L17" s="8"/>
      <c r="M17" s="92">
        <v>2</v>
      </c>
      <c r="N17" s="139">
        <v>34</v>
      </c>
      <c r="O17" s="33"/>
      <c r="P17" s="33"/>
      <c r="Q17" s="140"/>
      <c r="R17" s="93">
        <v>46</v>
      </c>
      <c r="S17" s="33"/>
      <c r="T17" s="33"/>
      <c r="U17" s="140"/>
      <c r="V17" s="93">
        <v>34</v>
      </c>
      <c r="W17" s="33"/>
      <c r="X17" s="33"/>
      <c r="Y17" s="140"/>
      <c r="Z17" s="93">
        <v>55</v>
      </c>
      <c r="AA17" s="33"/>
      <c r="AB17" s="33"/>
      <c r="AC17" s="140">
        <v>2</v>
      </c>
      <c r="AD17" s="118"/>
      <c r="AE17" s="34"/>
      <c r="AF17" s="34"/>
      <c r="AG17" s="218"/>
      <c r="AH17" s="246"/>
      <c r="AI17" s="233"/>
      <c r="AJ17" s="233"/>
      <c r="AK17" s="247"/>
    </row>
    <row r="18" spans="1:269" x14ac:dyDescent="0.25">
      <c r="A18" s="8" t="s">
        <v>97</v>
      </c>
      <c r="B18" s="8" t="s">
        <v>7</v>
      </c>
      <c r="C18" s="35"/>
      <c r="D18" s="35">
        <v>5</v>
      </c>
      <c r="E18" s="9">
        <v>171</v>
      </c>
      <c r="F18" s="10"/>
      <c r="G18" s="11">
        <v>159</v>
      </c>
      <c r="H18" s="11" t="s">
        <v>46</v>
      </c>
      <c r="I18" s="8">
        <v>159</v>
      </c>
      <c r="J18" s="8"/>
      <c r="K18" s="8"/>
      <c r="L18" s="8">
        <v>6</v>
      </c>
      <c r="M18" s="92">
        <v>6</v>
      </c>
      <c r="N18" s="139">
        <v>34</v>
      </c>
      <c r="O18" s="33"/>
      <c r="P18" s="33"/>
      <c r="Q18" s="140"/>
      <c r="R18" s="93">
        <v>46</v>
      </c>
      <c r="S18" s="33"/>
      <c r="T18" s="33"/>
      <c r="U18" s="140"/>
      <c r="V18" s="93">
        <v>34</v>
      </c>
      <c r="W18" s="33"/>
      <c r="X18" s="33"/>
      <c r="Y18" s="140"/>
      <c r="Z18" s="93">
        <v>35</v>
      </c>
      <c r="AA18" s="33"/>
      <c r="AB18" s="33"/>
      <c r="AC18" s="140"/>
      <c r="AD18" s="118">
        <v>10</v>
      </c>
      <c r="AE18" s="34"/>
      <c r="AF18" s="34">
        <v>6</v>
      </c>
      <c r="AG18" s="218">
        <v>6</v>
      </c>
      <c r="AH18" s="246"/>
      <c r="AI18" s="233"/>
      <c r="AJ18" s="233"/>
      <c r="AK18" s="247"/>
    </row>
    <row r="19" spans="1:269" x14ac:dyDescent="0.25">
      <c r="A19" s="8" t="s">
        <v>98</v>
      </c>
      <c r="B19" s="8" t="s">
        <v>8</v>
      </c>
      <c r="C19" s="35"/>
      <c r="D19" s="35">
        <v>4</v>
      </c>
      <c r="E19" s="9">
        <v>398</v>
      </c>
      <c r="F19" s="10"/>
      <c r="G19" s="11">
        <v>386</v>
      </c>
      <c r="H19" s="11">
        <v>386</v>
      </c>
      <c r="I19" s="8"/>
      <c r="J19" s="8"/>
      <c r="K19" s="8"/>
      <c r="L19" s="8">
        <v>6</v>
      </c>
      <c r="M19" s="92">
        <v>6</v>
      </c>
      <c r="N19" s="139">
        <v>102</v>
      </c>
      <c r="O19" s="33"/>
      <c r="P19" s="33"/>
      <c r="Q19" s="140"/>
      <c r="R19" s="93">
        <v>90</v>
      </c>
      <c r="S19" s="33"/>
      <c r="T19" s="33"/>
      <c r="U19" s="140"/>
      <c r="V19" s="93">
        <v>77</v>
      </c>
      <c r="W19" s="33"/>
      <c r="X19" s="33"/>
      <c r="Y19" s="140"/>
      <c r="Z19" s="93">
        <v>117</v>
      </c>
      <c r="AA19" s="33"/>
      <c r="AB19" s="33">
        <v>6</v>
      </c>
      <c r="AC19" s="140">
        <v>6</v>
      </c>
      <c r="AD19" s="118"/>
      <c r="AE19" s="34"/>
      <c r="AF19" s="34"/>
      <c r="AG19" s="218"/>
      <c r="AH19" s="246"/>
      <c r="AI19" s="233"/>
      <c r="AJ19" s="233"/>
      <c r="AK19" s="247"/>
    </row>
    <row r="20" spans="1:269" x14ac:dyDescent="0.25">
      <c r="A20" s="8" t="s">
        <v>99</v>
      </c>
      <c r="B20" s="8" t="s">
        <v>9</v>
      </c>
      <c r="C20" s="35">
        <v>4</v>
      </c>
      <c r="D20" s="35"/>
      <c r="E20" s="9">
        <v>171</v>
      </c>
      <c r="F20" s="10"/>
      <c r="G20" s="11">
        <v>169</v>
      </c>
      <c r="H20" s="11">
        <v>169</v>
      </c>
      <c r="I20" s="8"/>
      <c r="J20" s="8"/>
      <c r="K20" s="8"/>
      <c r="L20" s="8"/>
      <c r="M20" s="92">
        <v>2</v>
      </c>
      <c r="N20" s="139">
        <v>48</v>
      </c>
      <c r="O20" s="33"/>
      <c r="P20" s="33"/>
      <c r="Q20" s="140"/>
      <c r="R20" s="93">
        <v>44</v>
      </c>
      <c r="S20" s="33"/>
      <c r="T20" s="33"/>
      <c r="U20" s="140"/>
      <c r="V20" s="93">
        <v>34</v>
      </c>
      <c r="W20" s="33"/>
      <c r="X20" s="33"/>
      <c r="Y20" s="140"/>
      <c r="Z20" s="93">
        <v>43</v>
      </c>
      <c r="AA20" s="33"/>
      <c r="AB20" s="33"/>
      <c r="AC20" s="140">
        <v>2</v>
      </c>
      <c r="AD20" s="118"/>
      <c r="AE20" s="34"/>
      <c r="AF20" s="34"/>
      <c r="AG20" s="218"/>
      <c r="AH20" s="246"/>
      <c r="AI20" s="233"/>
      <c r="AJ20" s="233"/>
      <c r="AK20" s="247"/>
    </row>
    <row r="21" spans="1:269" x14ac:dyDescent="0.25">
      <c r="A21" s="8" t="s">
        <v>100</v>
      </c>
      <c r="B21" s="8" t="s">
        <v>10</v>
      </c>
      <c r="C21" s="35">
        <v>4</v>
      </c>
      <c r="D21" s="35"/>
      <c r="E21" s="9">
        <v>171</v>
      </c>
      <c r="F21" s="10"/>
      <c r="G21" s="11">
        <v>169</v>
      </c>
      <c r="H21" s="11">
        <v>2</v>
      </c>
      <c r="I21" s="8">
        <v>167</v>
      </c>
      <c r="J21" s="8"/>
      <c r="K21" s="8"/>
      <c r="L21" s="8"/>
      <c r="M21" s="92">
        <v>2</v>
      </c>
      <c r="N21" s="139">
        <v>51</v>
      </c>
      <c r="O21" s="33"/>
      <c r="P21" s="33"/>
      <c r="Q21" s="140"/>
      <c r="R21" s="93">
        <v>69</v>
      </c>
      <c r="S21" s="33"/>
      <c r="T21" s="33"/>
      <c r="U21" s="140"/>
      <c r="V21" s="93">
        <v>34</v>
      </c>
      <c r="W21" s="33"/>
      <c r="X21" s="33"/>
      <c r="Y21" s="140"/>
      <c r="Z21" s="93">
        <v>15</v>
      </c>
      <c r="AA21" s="33"/>
      <c r="AB21" s="33"/>
      <c r="AC21" s="140">
        <v>2</v>
      </c>
      <c r="AD21" s="118"/>
      <c r="AE21" s="34"/>
      <c r="AF21" s="34"/>
      <c r="AG21" s="218"/>
      <c r="AH21" s="246"/>
      <c r="AI21" s="233"/>
      <c r="AJ21" s="233"/>
      <c r="AK21" s="247"/>
    </row>
    <row r="22" spans="1:269" ht="30.75" customHeight="1" x14ac:dyDescent="0.25">
      <c r="A22" s="8" t="s">
        <v>101</v>
      </c>
      <c r="B22" s="12" t="s">
        <v>11</v>
      </c>
      <c r="C22" s="35">
        <v>2</v>
      </c>
      <c r="D22" s="35"/>
      <c r="E22" s="9">
        <v>72</v>
      </c>
      <c r="F22" s="10"/>
      <c r="G22" s="11">
        <v>70</v>
      </c>
      <c r="H22" s="11">
        <v>70</v>
      </c>
      <c r="I22" s="8"/>
      <c r="J22" s="8"/>
      <c r="K22" s="8"/>
      <c r="L22" s="8"/>
      <c r="M22" s="92">
        <v>2</v>
      </c>
      <c r="N22" s="139"/>
      <c r="O22" s="33"/>
      <c r="P22" s="33"/>
      <c r="Q22" s="140"/>
      <c r="R22" s="93">
        <v>70</v>
      </c>
      <c r="S22" s="33"/>
      <c r="T22" s="33"/>
      <c r="U22" s="140">
        <v>2</v>
      </c>
      <c r="V22" s="93"/>
      <c r="W22" s="33"/>
      <c r="X22" s="33"/>
      <c r="Y22" s="140"/>
      <c r="Z22" s="93"/>
      <c r="AA22" s="33"/>
      <c r="AB22" s="33"/>
      <c r="AC22" s="140"/>
      <c r="AD22" s="118"/>
      <c r="AE22" s="34"/>
      <c r="AF22" s="34"/>
      <c r="AG22" s="218"/>
      <c r="AH22" s="246"/>
      <c r="AI22" s="233"/>
      <c r="AJ22" s="233"/>
      <c r="AK22" s="247"/>
    </row>
    <row r="23" spans="1:269" x14ac:dyDescent="0.25">
      <c r="A23" s="8" t="s">
        <v>102</v>
      </c>
      <c r="B23" s="8" t="s">
        <v>12</v>
      </c>
      <c r="C23" s="35">
        <v>4</v>
      </c>
      <c r="D23" s="35"/>
      <c r="E23" s="9">
        <v>36</v>
      </c>
      <c r="F23" s="10"/>
      <c r="G23" s="11">
        <v>34</v>
      </c>
      <c r="H23" s="11">
        <v>34</v>
      </c>
      <c r="I23" s="8"/>
      <c r="J23" s="8"/>
      <c r="K23" s="8"/>
      <c r="L23" s="8"/>
      <c r="M23" s="92">
        <v>2</v>
      </c>
      <c r="N23" s="139"/>
      <c r="O23" s="33"/>
      <c r="P23" s="33"/>
      <c r="Q23" s="140"/>
      <c r="R23" s="93"/>
      <c r="S23" s="33"/>
      <c r="T23" s="33"/>
      <c r="U23" s="140"/>
      <c r="V23" s="93"/>
      <c r="W23" s="33"/>
      <c r="X23" s="33"/>
      <c r="Y23" s="140"/>
      <c r="Z23" s="93">
        <v>34</v>
      </c>
      <c r="AA23" s="33"/>
      <c r="AB23" s="33"/>
      <c r="AC23" s="140">
        <v>2</v>
      </c>
      <c r="AD23" s="118"/>
      <c r="AE23" s="34"/>
      <c r="AF23" s="34"/>
      <c r="AG23" s="218"/>
      <c r="AH23" s="246"/>
      <c r="AI23" s="233"/>
      <c r="AJ23" s="233"/>
      <c r="AK23" s="247"/>
    </row>
    <row r="24" spans="1:269" ht="26.25" x14ac:dyDescent="0.25">
      <c r="A24" s="33"/>
      <c r="B24" s="32" t="s">
        <v>116</v>
      </c>
      <c r="C24" s="98">
        <v>5</v>
      </c>
      <c r="D24" s="98"/>
      <c r="E24" s="270">
        <v>32</v>
      </c>
      <c r="F24" s="271">
        <v>24</v>
      </c>
      <c r="G24" s="272">
        <v>6</v>
      </c>
      <c r="H24" s="272"/>
      <c r="I24" s="33"/>
      <c r="J24" s="33"/>
      <c r="K24" s="33"/>
      <c r="L24" s="33"/>
      <c r="M24" s="269">
        <v>2</v>
      </c>
      <c r="N24" s="273"/>
      <c r="O24" s="33"/>
      <c r="P24" s="33"/>
      <c r="Q24" s="274"/>
      <c r="R24" s="93"/>
      <c r="S24" s="33"/>
      <c r="T24" s="33"/>
      <c r="U24" s="274"/>
      <c r="V24" s="93"/>
      <c r="W24" s="33"/>
      <c r="X24" s="33"/>
      <c r="Y24" s="274"/>
      <c r="Z24" s="93"/>
      <c r="AA24" s="33"/>
      <c r="AB24" s="33"/>
      <c r="AC24" s="274"/>
      <c r="AD24" s="246"/>
      <c r="AE24" s="34">
        <v>24</v>
      </c>
      <c r="AF24" s="34">
        <v>6</v>
      </c>
      <c r="AG24" s="218">
        <v>2</v>
      </c>
      <c r="AH24" s="246"/>
      <c r="AI24" s="275"/>
      <c r="AJ24" s="275"/>
      <c r="AK24" s="247"/>
    </row>
    <row r="25" spans="1:269" x14ac:dyDescent="0.25">
      <c r="A25" s="7" t="s">
        <v>14</v>
      </c>
      <c r="B25" s="77" t="s">
        <v>13</v>
      </c>
      <c r="C25" s="77"/>
      <c r="D25" s="77"/>
      <c r="E25" s="7">
        <f>SUM(E26,E30)</f>
        <v>846</v>
      </c>
      <c r="F25" s="7">
        <f>SUM(F26,F30)</f>
        <v>0</v>
      </c>
      <c r="G25" s="7">
        <f>SUM(G26,G30)</f>
        <v>828</v>
      </c>
      <c r="H25" s="7">
        <f>SUM(H30,H26)</f>
        <v>828</v>
      </c>
      <c r="I25" s="7">
        <f>SUM(I26,I30)</f>
        <v>0</v>
      </c>
      <c r="J25" s="7"/>
      <c r="K25" s="7"/>
      <c r="L25" s="7">
        <f>SUM(L30,L26)</f>
        <v>6</v>
      </c>
      <c r="M25" s="111">
        <f>SUM(M30,M26)</f>
        <v>12</v>
      </c>
      <c r="N25" s="121">
        <f>SUM(N26,N30)</f>
        <v>175</v>
      </c>
      <c r="O25" s="67"/>
      <c r="P25" s="67"/>
      <c r="Q25" s="138"/>
      <c r="R25" s="134">
        <f>SUM(R26,R30)</f>
        <v>289</v>
      </c>
      <c r="S25" s="67"/>
      <c r="T25" s="67"/>
      <c r="U25" s="138"/>
      <c r="V25" s="134">
        <f>SUM(V26,V30)</f>
        <v>155</v>
      </c>
      <c r="W25" s="67"/>
      <c r="X25" s="67"/>
      <c r="Y25" s="138">
        <f>SUM(Y26,Y30)</f>
        <v>0</v>
      </c>
      <c r="Z25" s="134">
        <f>SUM(Z26,Z30)</f>
        <v>175</v>
      </c>
      <c r="AA25" s="67"/>
      <c r="AB25" s="67">
        <f>SUM(AB26,AB30)</f>
        <v>6</v>
      </c>
      <c r="AC25" s="138">
        <f>SUM(AC26)</f>
        <v>8</v>
      </c>
      <c r="AD25" s="119">
        <f>SUM(AD26,AD30)</f>
        <v>34</v>
      </c>
      <c r="AE25" s="68">
        <f>SUM(AE26,AE30)</f>
        <v>0</v>
      </c>
      <c r="AF25" s="68">
        <f>SUM(AF26,AF30)</f>
        <v>0</v>
      </c>
      <c r="AG25" s="219">
        <f>SUM(AG26,AG30)</f>
        <v>2</v>
      </c>
      <c r="AH25" s="248"/>
      <c r="AI25" s="234"/>
      <c r="AJ25" s="234"/>
      <c r="AK25" s="249"/>
    </row>
    <row r="26" spans="1:269" ht="39" x14ac:dyDescent="0.25">
      <c r="A26" s="154" t="s">
        <v>110</v>
      </c>
      <c r="B26" s="78" t="s">
        <v>103</v>
      </c>
      <c r="C26" s="77" t="s">
        <v>46</v>
      </c>
      <c r="D26" s="77" t="s">
        <v>46</v>
      </c>
      <c r="E26" s="7">
        <f>SUM(E27:E29)</f>
        <v>618</v>
      </c>
      <c r="F26" s="7">
        <f t="shared" ref="F26:K26" si="3">SUM(F27:F29)</f>
        <v>0</v>
      </c>
      <c r="G26" s="7">
        <f>SUM(G27:G29)</f>
        <v>602</v>
      </c>
      <c r="H26" s="7">
        <f>SUM(H27:H29)</f>
        <v>602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>SUM(L27:L29)</f>
        <v>6</v>
      </c>
      <c r="M26" s="111">
        <f>SUM(M27:M29)</f>
        <v>10</v>
      </c>
      <c r="N26" s="121">
        <f>SUM(N27:N29)</f>
        <v>116</v>
      </c>
      <c r="O26" s="67"/>
      <c r="P26" s="67"/>
      <c r="Q26" s="138"/>
      <c r="R26" s="134">
        <f>SUM(R27:R29)</f>
        <v>232</v>
      </c>
      <c r="S26" s="67"/>
      <c r="T26" s="67"/>
      <c r="U26" s="138"/>
      <c r="V26" s="134">
        <f>SUM(V27:V29)</f>
        <v>121</v>
      </c>
      <c r="W26" s="67"/>
      <c r="X26" s="67"/>
      <c r="Y26" s="138">
        <f>SUM(Y27:Y29)</f>
        <v>0</v>
      </c>
      <c r="Z26" s="134">
        <f>SUM(Z27:Z29)</f>
        <v>133</v>
      </c>
      <c r="AA26" s="67"/>
      <c r="AB26" s="67">
        <f>SUM(AB27:AB29)</f>
        <v>6</v>
      </c>
      <c r="AC26" s="138">
        <f>SUM(AC27:AC29)</f>
        <v>8</v>
      </c>
      <c r="AD26" s="119">
        <f>SUM(AD27:AD29)</f>
        <v>0</v>
      </c>
      <c r="AE26" s="68"/>
      <c r="AF26" s="68"/>
      <c r="AG26" s="219">
        <f>SUM(AG27)</f>
        <v>0</v>
      </c>
      <c r="AH26" s="248"/>
      <c r="AI26" s="234"/>
      <c r="AJ26" s="234"/>
      <c r="AK26" s="249"/>
    </row>
    <row r="27" spans="1:269" x14ac:dyDescent="0.25">
      <c r="A27" s="8" t="s">
        <v>104</v>
      </c>
      <c r="B27" s="13" t="s">
        <v>59</v>
      </c>
      <c r="C27" s="35">
        <v>4</v>
      </c>
      <c r="D27" s="35"/>
      <c r="E27" s="9">
        <v>220</v>
      </c>
      <c r="F27" s="10"/>
      <c r="G27" s="11">
        <v>218</v>
      </c>
      <c r="H27" s="11">
        <v>218</v>
      </c>
      <c r="I27" s="8"/>
      <c r="J27" s="8"/>
      <c r="K27" s="8"/>
      <c r="L27" s="8" t="s">
        <v>46</v>
      </c>
      <c r="M27" s="92">
        <v>2</v>
      </c>
      <c r="N27" s="139">
        <v>48</v>
      </c>
      <c r="O27" s="33"/>
      <c r="P27" s="33"/>
      <c r="Q27" s="140"/>
      <c r="R27" s="93">
        <v>46</v>
      </c>
      <c r="S27" s="33"/>
      <c r="T27" s="33"/>
      <c r="U27" s="140"/>
      <c r="V27" s="93">
        <v>51</v>
      </c>
      <c r="W27" s="33"/>
      <c r="X27" s="33"/>
      <c r="Y27" s="140"/>
      <c r="Z27" s="93">
        <v>73</v>
      </c>
      <c r="AA27" s="33"/>
      <c r="AB27" s="33"/>
      <c r="AC27" s="140">
        <v>2</v>
      </c>
      <c r="AD27" s="118"/>
      <c r="AE27" s="34"/>
      <c r="AF27" s="34"/>
      <c r="AG27" s="218"/>
      <c r="AH27" s="246"/>
      <c r="AI27" s="233"/>
      <c r="AJ27" s="233"/>
      <c r="AK27" s="247"/>
    </row>
    <row r="28" spans="1:269" x14ac:dyDescent="0.25">
      <c r="A28" s="8" t="s">
        <v>105</v>
      </c>
      <c r="B28" s="13" t="s">
        <v>60</v>
      </c>
      <c r="C28" s="35"/>
      <c r="D28" s="35">
        <v>4</v>
      </c>
      <c r="E28" s="9">
        <v>298</v>
      </c>
      <c r="F28" s="10"/>
      <c r="G28" s="11">
        <v>286</v>
      </c>
      <c r="H28" s="11">
        <v>286</v>
      </c>
      <c r="I28" s="8"/>
      <c r="J28" s="8"/>
      <c r="K28" s="8"/>
      <c r="L28" s="8">
        <v>6</v>
      </c>
      <c r="M28" s="92">
        <v>6</v>
      </c>
      <c r="N28" s="139">
        <v>68</v>
      </c>
      <c r="O28" s="33"/>
      <c r="P28" s="33"/>
      <c r="Q28" s="140"/>
      <c r="R28" s="93">
        <v>88</v>
      </c>
      <c r="S28" s="33"/>
      <c r="T28" s="33"/>
      <c r="U28" s="140"/>
      <c r="V28" s="93">
        <v>70</v>
      </c>
      <c r="W28" s="33"/>
      <c r="X28" s="33"/>
      <c r="Y28" s="140"/>
      <c r="Z28" s="93">
        <v>60</v>
      </c>
      <c r="AA28" s="33"/>
      <c r="AB28" s="33">
        <v>6</v>
      </c>
      <c r="AC28" s="140">
        <v>6</v>
      </c>
      <c r="AD28" s="118"/>
      <c r="AE28" s="34"/>
      <c r="AF28" s="34"/>
      <c r="AG28" s="218"/>
      <c r="AH28" s="246"/>
      <c r="AI28" s="233"/>
      <c r="AJ28" s="233"/>
      <c r="AK28" s="247"/>
    </row>
    <row r="29" spans="1:269" x14ac:dyDescent="0.25">
      <c r="A29" s="8" t="s">
        <v>106</v>
      </c>
      <c r="B29" s="13" t="s">
        <v>15</v>
      </c>
      <c r="C29" s="35">
        <v>2</v>
      </c>
      <c r="D29" s="35"/>
      <c r="E29" s="9">
        <v>100</v>
      </c>
      <c r="F29" s="10"/>
      <c r="G29" s="11">
        <v>98</v>
      </c>
      <c r="H29" s="11">
        <v>98</v>
      </c>
      <c r="I29" s="8"/>
      <c r="J29" s="8"/>
      <c r="K29" s="8"/>
      <c r="L29" s="8"/>
      <c r="M29" s="92">
        <v>2</v>
      </c>
      <c r="N29" s="139"/>
      <c r="O29" s="33"/>
      <c r="P29" s="33"/>
      <c r="Q29" s="140"/>
      <c r="R29" s="93">
        <v>98</v>
      </c>
      <c r="S29" s="33"/>
      <c r="T29" s="33"/>
      <c r="U29" s="140">
        <v>2</v>
      </c>
      <c r="V29" s="93"/>
      <c r="W29" s="33"/>
      <c r="X29" s="33"/>
      <c r="Y29" s="140"/>
      <c r="Z29" s="93"/>
      <c r="AA29" s="33"/>
      <c r="AB29" s="33"/>
      <c r="AC29" s="140"/>
      <c r="AD29" s="118"/>
      <c r="AE29" s="34"/>
      <c r="AF29" s="34"/>
      <c r="AG29" s="218"/>
      <c r="AH29" s="246"/>
      <c r="AI29" s="233"/>
      <c r="AJ29" s="233"/>
      <c r="AK29" s="247"/>
    </row>
    <row r="30" spans="1:269" x14ac:dyDescent="0.25">
      <c r="A30" s="7" t="s">
        <v>108</v>
      </c>
      <c r="B30" s="161" t="s">
        <v>107</v>
      </c>
      <c r="C30" s="77"/>
      <c r="D30" s="77"/>
      <c r="E30" s="7">
        <f>SUM(E31)</f>
        <v>228</v>
      </c>
      <c r="F30" s="7">
        <f>SUM(F31)</f>
        <v>0</v>
      </c>
      <c r="G30" s="7">
        <f>SUM(G31)</f>
        <v>226</v>
      </c>
      <c r="H30" s="7">
        <f>SUM(H31)</f>
        <v>226</v>
      </c>
      <c r="I30" s="7">
        <f>SUM(I31)</f>
        <v>0</v>
      </c>
      <c r="J30" s="7"/>
      <c r="K30" s="7"/>
      <c r="L30" s="7">
        <f>SUM(L31)</f>
        <v>0</v>
      </c>
      <c r="M30" s="111">
        <f>SUM(M31)</f>
        <v>2</v>
      </c>
      <c r="N30" s="121">
        <f>SUM(N31)</f>
        <v>59</v>
      </c>
      <c r="O30" s="67"/>
      <c r="P30" s="67"/>
      <c r="Q30" s="138"/>
      <c r="R30" s="134">
        <f>SUM(R31)</f>
        <v>57</v>
      </c>
      <c r="S30" s="67"/>
      <c r="T30" s="67"/>
      <c r="U30" s="138"/>
      <c r="V30" s="134">
        <f t="shared" ref="V30:Z30" si="4">SUM(V31)</f>
        <v>34</v>
      </c>
      <c r="W30" s="67"/>
      <c r="X30" s="67"/>
      <c r="Y30" s="138"/>
      <c r="Z30" s="134">
        <f t="shared" si="4"/>
        <v>42</v>
      </c>
      <c r="AA30" s="67"/>
      <c r="AB30" s="67"/>
      <c r="AC30" s="138"/>
      <c r="AD30" s="119">
        <f>SUM(AD31)</f>
        <v>34</v>
      </c>
      <c r="AE30" s="68">
        <f>SUM(AE31)</f>
        <v>0</v>
      </c>
      <c r="AF30" s="68">
        <f>SUM(AF31)</f>
        <v>0</v>
      </c>
      <c r="AG30" s="219">
        <f>SUM(AG31)</f>
        <v>2</v>
      </c>
      <c r="AH30" s="248"/>
      <c r="AI30" s="234"/>
      <c r="AJ30" s="234"/>
      <c r="AK30" s="249"/>
    </row>
    <row r="31" spans="1:269" ht="19.5" customHeight="1" thickBot="1" x14ac:dyDescent="0.3">
      <c r="A31" s="8" t="s">
        <v>111</v>
      </c>
      <c r="B31" s="14" t="s">
        <v>45</v>
      </c>
      <c r="C31" s="35">
        <v>5</v>
      </c>
      <c r="D31" s="35"/>
      <c r="E31" s="9">
        <v>228</v>
      </c>
      <c r="F31" s="8"/>
      <c r="G31" s="8">
        <v>226</v>
      </c>
      <c r="H31" s="8">
        <v>226</v>
      </c>
      <c r="I31" s="8"/>
      <c r="J31" s="8"/>
      <c r="K31" s="8"/>
      <c r="L31" s="8"/>
      <c r="M31" s="92">
        <v>2</v>
      </c>
      <c r="N31" s="139">
        <v>59</v>
      </c>
      <c r="O31" s="33"/>
      <c r="P31" s="33"/>
      <c r="Q31" s="140"/>
      <c r="R31" s="93">
        <v>57</v>
      </c>
      <c r="S31" s="33"/>
      <c r="T31" s="33"/>
      <c r="U31" s="140"/>
      <c r="V31" s="93">
        <v>34</v>
      </c>
      <c r="W31" s="33"/>
      <c r="X31" s="33"/>
      <c r="Y31" s="140"/>
      <c r="Z31" s="93">
        <v>42</v>
      </c>
      <c r="AA31" s="33"/>
      <c r="AB31" s="33"/>
      <c r="AC31" s="140"/>
      <c r="AD31" s="118">
        <v>34</v>
      </c>
      <c r="AE31" s="34"/>
      <c r="AF31" s="34"/>
      <c r="AG31" s="218">
        <v>2</v>
      </c>
      <c r="AH31" s="246"/>
      <c r="AI31" s="233"/>
      <c r="AJ31" s="233"/>
      <c r="AK31" s="247"/>
    </row>
    <row r="32" spans="1:269" s="4" customFormat="1" ht="26.25" thickBot="1" x14ac:dyDescent="0.3">
      <c r="A32" s="7" t="s">
        <v>17</v>
      </c>
      <c r="B32" s="15" t="s">
        <v>16</v>
      </c>
      <c r="C32" s="7"/>
      <c r="D32" s="7"/>
      <c r="E32" s="7">
        <f>SUM(E33,E41,E57)</f>
        <v>2484</v>
      </c>
      <c r="F32" s="166">
        <f>SUM(F33,F41,F57)</f>
        <v>360</v>
      </c>
      <c r="G32" s="7">
        <f>SUM(G33,G41,G57)</f>
        <v>2088</v>
      </c>
      <c r="H32" s="7">
        <f>SUM(H33,H41,H57)</f>
        <v>472</v>
      </c>
      <c r="I32" s="7">
        <f>SUM(I33,I41,I57)</f>
        <v>306</v>
      </c>
      <c r="J32" s="7">
        <f>SUM(J33,J42,J47,J49)</f>
        <v>0</v>
      </c>
      <c r="K32" s="7">
        <f>SUM(K33,K41)</f>
        <v>1392</v>
      </c>
      <c r="L32" s="7">
        <f>SUM(L42)</f>
        <v>0</v>
      </c>
      <c r="M32" s="111">
        <f>SUM(M33,M41,M57)</f>
        <v>36</v>
      </c>
      <c r="N32" s="121">
        <f>SUM(N33,N41)</f>
        <v>128</v>
      </c>
      <c r="O32" s="67"/>
      <c r="P32" s="67"/>
      <c r="Q32" s="138">
        <f>SUM(Q33,Q41)</f>
        <v>6</v>
      </c>
      <c r="R32" s="134">
        <f>SUM(R33,R41)</f>
        <v>154</v>
      </c>
      <c r="S32" s="67"/>
      <c r="T32" s="67"/>
      <c r="U32" s="138">
        <f>SUM(U33,U41)</f>
        <v>6</v>
      </c>
      <c r="V32" s="134">
        <f>SUM(V33,V41)</f>
        <v>190</v>
      </c>
      <c r="W32" s="67"/>
      <c r="X32" s="67"/>
      <c r="Y32" s="138">
        <f>SUM(Y33,Y41)</f>
        <v>6</v>
      </c>
      <c r="Z32" s="134">
        <f>SUM(Z33,Z41)</f>
        <v>386</v>
      </c>
      <c r="AA32" s="67"/>
      <c r="AB32" s="67"/>
      <c r="AC32" s="138">
        <f>SUM(AC33,AC41)</f>
        <v>6</v>
      </c>
      <c r="AD32" s="119">
        <f>SUM(AD33,AD41,AD57)</f>
        <v>516</v>
      </c>
      <c r="AE32" s="68"/>
      <c r="AF32" s="68"/>
      <c r="AG32" s="219">
        <f>SUM(AG33,AG41,AG57)</f>
        <v>6</v>
      </c>
      <c r="AH32" s="248">
        <f>SUM(AH33,AH41)</f>
        <v>714</v>
      </c>
      <c r="AI32" s="234"/>
      <c r="AJ32" s="234"/>
      <c r="AK32" s="24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</row>
    <row r="33" spans="1:37" ht="15.75" thickBot="1" x14ac:dyDescent="0.3">
      <c r="A33" s="28" t="s">
        <v>44</v>
      </c>
      <c r="B33" s="29" t="s">
        <v>18</v>
      </c>
      <c r="C33" s="42"/>
      <c r="D33" s="42"/>
      <c r="E33" s="43">
        <f>SUM(E34:E40)</f>
        <v>477</v>
      </c>
      <c r="F33" s="43">
        <f>SUM(F34:F40)</f>
        <v>153</v>
      </c>
      <c r="G33" s="43">
        <f>SUM(G34:G40)</f>
        <v>312</v>
      </c>
      <c r="H33" s="43">
        <f>SUM(H34:H40)</f>
        <v>181</v>
      </c>
      <c r="I33" s="43">
        <f>SUM(I34:I40)</f>
        <v>139</v>
      </c>
      <c r="J33" s="43">
        <f t="shared" ref="J33:L33" si="5">SUM(J34:J37)</f>
        <v>0</v>
      </c>
      <c r="K33" s="43">
        <f t="shared" si="5"/>
        <v>0</v>
      </c>
      <c r="L33" s="43">
        <f t="shared" si="5"/>
        <v>0</v>
      </c>
      <c r="M33" s="110">
        <f>SUM(M34:M40)</f>
        <v>12</v>
      </c>
      <c r="N33" s="120">
        <f>SUM(N34:N40)</f>
        <v>70</v>
      </c>
      <c r="O33" s="95"/>
      <c r="P33" s="95"/>
      <c r="Q33" s="141">
        <f>SUM(Q34:Q40)</f>
        <v>4</v>
      </c>
      <c r="R33" s="133">
        <f>SUM(R34:R40)</f>
        <v>52</v>
      </c>
      <c r="S33" s="95"/>
      <c r="T33" s="95"/>
      <c r="U33" s="141">
        <f>SUM(U34:U40)</f>
        <v>2</v>
      </c>
      <c r="V33" s="133">
        <f>SUM(V34:V40)</f>
        <v>48</v>
      </c>
      <c r="W33" s="95"/>
      <c r="X33" s="95"/>
      <c r="Y33" s="141">
        <f>SUM(Y34:Y40)</f>
        <v>2</v>
      </c>
      <c r="Z33" s="133">
        <f>SUM(Z34:Z40)</f>
        <v>142</v>
      </c>
      <c r="AA33" s="95"/>
      <c r="AB33" s="95"/>
      <c r="AC33" s="141">
        <f>SUM(AC34:AC40)</f>
        <v>4</v>
      </c>
      <c r="AD33" s="120">
        <f>SUM(AD34:AD40)</f>
        <v>0</v>
      </c>
      <c r="AE33" s="95"/>
      <c r="AF33" s="95"/>
      <c r="AG33" s="110">
        <f>SUM(AG34:AG40)</f>
        <v>0</v>
      </c>
      <c r="AH33" s="250">
        <f>SUM(AH34:AH40)</f>
        <v>0</v>
      </c>
      <c r="AI33" s="235"/>
      <c r="AJ33" s="235"/>
      <c r="AK33" s="251"/>
    </row>
    <row r="34" spans="1:37" ht="15.75" x14ac:dyDescent="0.25">
      <c r="A34" s="22" t="s">
        <v>19</v>
      </c>
      <c r="B34" s="30" t="s">
        <v>65</v>
      </c>
      <c r="C34" s="35">
        <v>2</v>
      </c>
      <c r="D34" s="8"/>
      <c r="E34" s="8">
        <v>81</v>
      </c>
      <c r="F34" s="8">
        <v>27</v>
      </c>
      <c r="G34" s="8">
        <v>52</v>
      </c>
      <c r="H34" s="8">
        <v>22</v>
      </c>
      <c r="I34" s="8">
        <v>32</v>
      </c>
      <c r="J34" s="8"/>
      <c r="K34" s="8"/>
      <c r="L34" s="8"/>
      <c r="M34" s="92">
        <v>2</v>
      </c>
      <c r="N34" s="139"/>
      <c r="O34" s="33"/>
      <c r="P34" s="33"/>
      <c r="Q34" s="140"/>
      <c r="R34" s="93">
        <v>52</v>
      </c>
      <c r="S34" s="33"/>
      <c r="T34" s="33"/>
      <c r="U34" s="140">
        <v>2</v>
      </c>
      <c r="V34" s="93"/>
      <c r="W34" s="33"/>
      <c r="X34" s="33"/>
      <c r="Y34" s="140"/>
      <c r="Z34" s="93"/>
      <c r="AA34" s="33"/>
      <c r="AB34" s="33"/>
      <c r="AC34" s="140"/>
      <c r="AD34" s="118"/>
      <c r="AE34" s="34"/>
      <c r="AF34" s="34"/>
      <c r="AG34" s="218"/>
      <c r="AH34" s="246"/>
      <c r="AI34" s="233"/>
      <c r="AJ34" s="233"/>
      <c r="AK34" s="247"/>
    </row>
    <row r="35" spans="1:37" ht="15.75" x14ac:dyDescent="0.25">
      <c r="A35" s="23" t="s">
        <v>20</v>
      </c>
      <c r="B35" s="31" t="s">
        <v>66</v>
      </c>
      <c r="C35" s="35">
        <v>2</v>
      </c>
      <c r="D35" s="8"/>
      <c r="E35" s="8">
        <v>75</v>
      </c>
      <c r="F35" s="8">
        <v>25</v>
      </c>
      <c r="G35" s="8">
        <v>48</v>
      </c>
      <c r="H35" s="8">
        <v>32</v>
      </c>
      <c r="I35" s="8">
        <v>18</v>
      </c>
      <c r="J35" s="8"/>
      <c r="K35" s="8"/>
      <c r="L35" s="8"/>
      <c r="M35" s="92">
        <v>2</v>
      </c>
      <c r="N35" s="139"/>
      <c r="O35" s="33"/>
      <c r="P35" s="33"/>
      <c r="Q35" s="140"/>
      <c r="R35" s="93"/>
      <c r="S35" s="33"/>
      <c r="T35" s="33"/>
      <c r="U35" s="140"/>
      <c r="V35" s="93">
        <v>48</v>
      </c>
      <c r="W35" s="33"/>
      <c r="X35" s="33"/>
      <c r="Y35" s="140">
        <v>2</v>
      </c>
      <c r="Z35" s="93"/>
      <c r="AA35" s="33"/>
      <c r="AB35" s="33"/>
      <c r="AC35" s="140"/>
      <c r="AD35" s="118"/>
      <c r="AE35" s="34"/>
      <c r="AF35" s="34"/>
      <c r="AG35" s="218"/>
      <c r="AH35" s="246"/>
      <c r="AI35" s="233"/>
      <c r="AJ35" s="233"/>
      <c r="AK35" s="247"/>
    </row>
    <row r="36" spans="1:37" ht="15.75" x14ac:dyDescent="0.25">
      <c r="A36" s="23" t="s">
        <v>21</v>
      </c>
      <c r="B36" s="31" t="s">
        <v>67</v>
      </c>
      <c r="C36" s="35">
        <v>1</v>
      </c>
      <c r="D36" s="8"/>
      <c r="E36" s="8">
        <v>55</v>
      </c>
      <c r="F36" s="8">
        <v>18</v>
      </c>
      <c r="G36" s="8">
        <v>35</v>
      </c>
      <c r="H36" s="8">
        <v>20</v>
      </c>
      <c r="I36" s="8">
        <v>17</v>
      </c>
      <c r="J36" s="8"/>
      <c r="K36" s="8"/>
      <c r="L36" s="8"/>
      <c r="M36" s="92">
        <v>2</v>
      </c>
      <c r="N36" s="139">
        <v>35</v>
      </c>
      <c r="O36" s="33"/>
      <c r="P36" s="33"/>
      <c r="Q36" s="140">
        <v>2</v>
      </c>
      <c r="R36" s="93"/>
      <c r="S36" s="33"/>
      <c r="T36" s="33"/>
      <c r="U36" s="140"/>
      <c r="V36" s="93"/>
      <c r="W36" s="33"/>
      <c r="X36" s="33"/>
      <c r="Y36" s="140"/>
      <c r="Z36" s="93"/>
      <c r="AA36" s="33"/>
      <c r="AB36" s="33"/>
      <c r="AC36" s="140"/>
      <c r="AD36" s="118"/>
      <c r="AE36" s="34"/>
      <c r="AF36" s="34"/>
      <c r="AG36" s="218"/>
      <c r="AH36" s="246"/>
      <c r="AI36" s="233"/>
      <c r="AJ36" s="233"/>
      <c r="AK36" s="247"/>
    </row>
    <row r="37" spans="1:37" ht="31.5" x14ac:dyDescent="0.25">
      <c r="A37" s="23" t="s">
        <v>22</v>
      </c>
      <c r="B37" s="31" t="s">
        <v>68</v>
      </c>
      <c r="C37" s="36">
        <v>1</v>
      </c>
      <c r="D37" s="8"/>
      <c r="E37" s="8">
        <v>55</v>
      </c>
      <c r="F37" s="8">
        <v>18</v>
      </c>
      <c r="G37" s="8">
        <v>35</v>
      </c>
      <c r="H37" s="8">
        <v>20</v>
      </c>
      <c r="I37" s="8">
        <v>17</v>
      </c>
      <c r="J37" s="8"/>
      <c r="K37" s="8"/>
      <c r="L37" s="8"/>
      <c r="M37" s="92">
        <v>2</v>
      </c>
      <c r="N37" s="139">
        <v>35</v>
      </c>
      <c r="O37" s="33"/>
      <c r="P37" s="33"/>
      <c r="Q37" s="140">
        <v>2</v>
      </c>
      <c r="R37" s="93"/>
      <c r="S37" s="33"/>
      <c r="T37" s="33"/>
      <c r="U37" s="140"/>
      <c r="V37" s="93"/>
      <c r="W37" s="33"/>
      <c r="X37" s="33"/>
      <c r="Y37" s="140"/>
      <c r="Z37" s="93"/>
      <c r="AA37" s="33"/>
      <c r="AB37" s="33"/>
      <c r="AC37" s="140"/>
      <c r="AD37" s="118"/>
      <c r="AE37" s="34"/>
      <c r="AF37" s="34"/>
      <c r="AG37" s="218"/>
      <c r="AH37" s="246"/>
      <c r="AI37" s="233"/>
      <c r="AJ37" s="233"/>
      <c r="AK37" s="247"/>
    </row>
    <row r="38" spans="1:37" ht="15.75" x14ac:dyDescent="0.25">
      <c r="A38" s="23" t="s">
        <v>70</v>
      </c>
      <c r="B38" s="38" t="s">
        <v>69</v>
      </c>
      <c r="C38" s="37">
        <v>4</v>
      </c>
      <c r="D38" s="33"/>
      <c r="E38" s="8">
        <v>49</v>
      </c>
      <c r="F38" s="8">
        <v>11</v>
      </c>
      <c r="G38" s="8">
        <v>36</v>
      </c>
      <c r="H38" s="8">
        <v>26</v>
      </c>
      <c r="I38" s="8">
        <v>10</v>
      </c>
      <c r="J38" s="8"/>
      <c r="K38" s="8"/>
      <c r="L38" s="8"/>
      <c r="M38" s="92">
        <v>2</v>
      </c>
      <c r="N38" s="139"/>
      <c r="O38" s="33"/>
      <c r="P38" s="33"/>
      <c r="Q38" s="140"/>
      <c r="R38" s="93"/>
      <c r="S38" s="33"/>
      <c r="T38" s="33"/>
      <c r="U38" s="140"/>
      <c r="V38" s="93"/>
      <c r="W38" s="33"/>
      <c r="X38" s="33"/>
      <c r="Y38" s="140"/>
      <c r="Z38" s="93">
        <v>36</v>
      </c>
      <c r="AA38" s="33"/>
      <c r="AB38" s="33"/>
      <c r="AC38" s="140">
        <v>2</v>
      </c>
      <c r="AD38" s="118"/>
      <c r="AE38" s="34"/>
      <c r="AF38" s="34"/>
      <c r="AG38" s="218"/>
      <c r="AH38" s="246"/>
      <c r="AI38" s="233"/>
      <c r="AJ38" s="233"/>
      <c r="AK38" s="247"/>
    </row>
    <row r="39" spans="1:37" ht="31.5" x14ac:dyDescent="0.25">
      <c r="A39" s="23" t="s">
        <v>71</v>
      </c>
      <c r="B39" s="39" t="s">
        <v>24</v>
      </c>
      <c r="C39" s="32">
        <v>4</v>
      </c>
      <c r="D39" s="33"/>
      <c r="E39" s="8">
        <v>102</v>
      </c>
      <c r="F39" s="8">
        <v>34</v>
      </c>
      <c r="G39" s="8">
        <v>66</v>
      </c>
      <c r="H39" s="8">
        <v>31</v>
      </c>
      <c r="I39" s="8">
        <v>35</v>
      </c>
      <c r="J39" s="8"/>
      <c r="K39" s="8"/>
      <c r="L39" s="8"/>
      <c r="M39" s="92">
        <v>2</v>
      </c>
      <c r="N39" s="139"/>
      <c r="O39" s="33"/>
      <c r="P39" s="33"/>
      <c r="Q39" s="140"/>
      <c r="R39" s="93"/>
      <c r="S39" s="33"/>
      <c r="T39" s="33"/>
      <c r="U39" s="140"/>
      <c r="V39" s="93"/>
      <c r="W39" s="33"/>
      <c r="X39" s="33"/>
      <c r="Y39" s="140"/>
      <c r="Z39" s="93">
        <v>66</v>
      </c>
      <c r="AA39" s="33"/>
      <c r="AB39" s="33"/>
      <c r="AC39" s="140">
        <v>2</v>
      </c>
      <c r="AD39" s="118"/>
      <c r="AE39" s="34"/>
      <c r="AF39" s="34"/>
      <c r="AG39" s="218"/>
      <c r="AH39" s="246"/>
      <c r="AI39" s="233"/>
      <c r="AJ39" s="233"/>
      <c r="AK39" s="247"/>
    </row>
    <row r="40" spans="1:37" ht="15.75" x14ac:dyDescent="0.25">
      <c r="A40" s="23" t="s">
        <v>72</v>
      </c>
      <c r="B40" s="39" t="s">
        <v>23</v>
      </c>
      <c r="C40" s="32"/>
      <c r="D40" s="33">
        <v>4</v>
      </c>
      <c r="E40" s="8">
        <v>60</v>
      </c>
      <c r="F40" s="8">
        <v>20</v>
      </c>
      <c r="G40" s="8">
        <v>40</v>
      </c>
      <c r="H40" s="8">
        <v>30</v>
      </c>
      <c r="I40" s="8">
        <v>10</v>
      </c>
      <c r="J40" s="8"/>
      <c r="K40" s="8"/>
      <c r="L40" s="8"/>
      <c r="M40" s="92"/>
      <c r="N40" s="139"/>
      <c r="O40" s="33"/>
      <c r="P40" s="33"/>
      <c r="Q40" s="140"/>
      <c r="R40" s="93"/>
      <c r="S40" s="33"/>
      <c r="T40" s="33"/>
      <c r="U40" s="140"/>
      <c r="V40" s="93"/>
      <c r="W40" s="33"/>
      <c r="X40" s="33"/>
      <c r="Y40" s="140"/>
      <c r="Z40" s="93">
        <v>40</v>
      </c>
      <c r="AA40" s="33"/>
      <c r="AB40" s="33"/>
      <c r="AC40" s="140"/>
      <c r="AD40" s="118"/>
      <c r="AE40" s="34"/>
      <c r="AF40" s="34"/>
      <c r="AG40" s="218"/>
      <c r="AH40" s="246"/>
      <c r="AI40" s="233"/>
      <c r="AJ40" s="233"/>
      <c r="AK40" s="247"/>
    </row>
    <row r="41" spans="1:37" ht="16.5" thickBot="1" x14ac:dyDescent="0.3">
      <c r="A41" s="40" t="s">
        <v>73</v>
      </c>
      <c r="B41" s="41" t="s">
        <v>74</v>
      </c>
      <c r="C41" s="66"/>
      <c r="D41" s="67"/>
      <c r="E41" s="67">
        <f>SUM(E42,E49,E53)</f>
        <v>1923</v>
      </c>
      <c r="F41" s="167">
        <f>SUM(F42,F49,F53)</f>
        <v>165</v>
      </c>
      <c r="G41" s="67">
        <f>SUM(G42,G49,G53)</f>
        <v>1736</v>
      </c>
      <c r="H41" s="67">
        <f>SUM(H42,H49,H53)</f>
        <v>291</v>
      </c>
      <c r="I41" s="67">
        <f>SUM(I42,I49,I53)</f>
        <v>127</v>
      </c>
      <c r="J41" s="67"/>
      <c r="K41" s="67">
        <f>SUM(K42,K49,K53)</f>
        <v>1392</v>
      </c>
      <c r="L41" s="67"/>
      <c r="M41" s="111">
        <f>SUM(M42,M49,M53)</f>
        <v>22</v>
      </c>
      <c r="N41" s="121">
        <f>SUM(N42,N49,N53)</f>
        <v>58</v>
      </c>
      <c r="O41" s="67"/>
      <c r="P41" s="67"/>
      <c r="Q41" s="138">
        <f>SUM(Q42,Q49,Q53)</f>
        <v>2</v>
      </c>
      <c r="R41" s="134">
        <f>SUM(R42,R49,R53)</f>
        <v>102</v>
      </c>
      <c r="S41" s="67"/>
      <c r="T41" s="67"/>
      <c r="U41" s="138">
        <f>SUM(U42,U49,U53)</f>
        <v>4</v>
      </c>
      <c r="V41" s="134">
        <f>SUM(V42,V49,V53)</f>
        <v>142</v>
      </c>
      <c r="W41" s="67"/>
      <c r="X41" s="67"/>
      <c r="Y41" s="138">
        <f>SUM(Y42,Y49,Y53)</f>
        <v>4</v>
      </c>
      <c r="Z41" s="134">
        <f>SUM(Z42,Z49,Z53)</f>
        <v>244</v>
      </c>
      <c r="AA41" s="67"/>
      <c r="AB41" s="67"/>
      <c r="AC41" s="138">
        <f>SUM(AC42,AC49)</f>
        <v>2</v>
      </c>
      <c r="AD41" s="119">
        <f>SUM(AD42,AD49,AD53)</f>
        <v>476</v>
      </c>
      <c r="AE41" s="68"/>
      <c r="AF41" s="68"/>
      <c r="AG41" s="219">
        <f>SUM(AG42,AG49,AG53)</f>
        <v>4</v>
      </c>
      <c r="AH41" s="248">
        <f>SUM(AH42,AH49,AH53)</f>
        <v>714</v>
      </c>
      <c r="AI41" s="234"/>
      <c r="AJ41" s="234"/>
      <c r="AK41" s="249">
        <f>SUM(AK49,AK52,AK53)</f>
        <v>6</v>
      </c>
    </row>
    <row r="42" spans="1:37" ht="48" thickBot="1" x14ac:dyDescent="0.3">
      <c r="A42" s="179" t="s">
        <v>47</v>
      </c>
      <c r="B42" s="180" t="s">
        <v>75</v>
      </c>
      <c r="C42" s="181"/>
      <c r="D42" s="182">
        <v>6</v>
      </c>
      <c r="E42" s="181">
        <f>SUM(E43:E48)</f>
        <v>694</v>
      </c>
      <c r="F42" s="183">
        <f>SUM(F43:F48)</f>
        <v>94</v>
      </c>
      <c r="G42" s="181">
        <f>SUM(G43:G48)</f>
        <v>588</v>
      </c>
      <c r="H42" s="181">
        <f>SUM(H43:H48)</f>
        <v>135</v>
      </c>
      <c r="I42" s="181">
        <f>SUM(I43:I48)</f>
        <v>81</v>
      </c>
      <c r="J42" s="181">
        <f t="shared" ref="J42" si="6">SUM(J43:J44)</f>
        <v>0</v>
      </c>
      <c r="K42" s="181">
        <f>SUM(K43:K48)</f>
        <v>392</v>
      </c>
      <c r="L42" s="181">
        <f>SUM(L43:L44:L45:L46)</f>
        <v>0</v>
      </c>
      <c r="M42" s="184">
        <f>SUM(M43:M48)</f>
        <v>12</v>
      </c>
      <c r="N42" s="185">
        <f>SUM(N43:N48)</f>
        <v>58</v>
      </c>
      <c r="O42" s="186"/>
      <c r="P42" s="186"/>
      <c r="Q42" s="187">
        <f>SUM(Q43:Q48)</f>
        <v>2</v>
      </c>
      <c r="R42" s="188">
        <f>SUM(R43:R46)</f>
        <v>102</v>
      </c>
      <c r="S42" s="189"/>
      <c r="T42" s="189"/>
      <c r="U42" s="190">
        <f>SUM(U43:U46)</f>
        <v>4</v>
      </c>
      <c r="V42" s="188">
        <f>SUM(V43:V48)</f>
        <v>142</v>
      </c>
      <c r="W42" s="189"/>
      <c r="X42" s="189"/>
      <c r="Y42" s="190">
        <f>SUM(Y43:Y48)</f>
        <v>4</v>
      </c>
      <c r="Z42" s="188">
        <f t="shared" ref="Z42" si="7">SUM(Z43:Z46)</f>
        <v>0</v>
      </c>
      <c r="AA42" s="189"/>
      <c r="AB42" s="189"/>
      <c r="AC42" s="190"/>
      <c r="AD42" s="191">
        <f>SUM(AD43:AD48)</f>
        <v>216</v>
      </c>
      <c r="AE42" s="189"/>
      <c r="AF42" s="189"/>
      <c r="AG42" s="207">
        <f>SUM(AG43:AG48)</f>
        <v>0</v>
      </c>
      <c r="AH42" s="252">
        <f>SUM(AH43:AH48)</f>
        <v>70</v>
      </c>
      <c r="AI42" s="236"/>
      <c r="AJ42" s="236"/>
      <c r="AK42" s="253">
        <f>SUM(AK43:AK48)</f>
        <v>2</v>
      </c>
    </row>
    <row r="43" spans="1:37" ht="31.5" x14ac:dyDescent="0.25">
      <c r="A43" s="69" t="s">
        <v>25</v>
      </c>
      <c r="B43" s="70" t="s">
        <v>76</v>
      </c>
      <c r="C43" s="47">
        <v>1</v>
      </c>
      <c r="D43" s="10"/>
      <c r="E43" s="56">
        <v>88</v>
      </c>
      <c r="F43" s="49">
        <v>28</v>
      </c>
      <c r="G43" s="56">
        <v>58</v>
      </c>
      <c r="H43" s="56">
        <v>38</v>
      </c>
      <c r="I43" s="50">
        <v>22</v>
      </c>
      <c r="J43" s="56"/>
      <c r="K43" s="56"/>
      <c r="L43" s="59"/>
      <c r="M43" s="59">
        <v>2</v>
      </c>
      <c r="N43" s="157">
        <v>58</v>
      </c>
      <c r="O43" s="96"/>
      <c r="P43" s="96"/>
      <c r="Q43" s="160">
        <v>2</v>
      </c>
      <c r="R43" s="61"/>
      <c r="S43" s="61"/>
      <c r="T43" s="61"/>
      <c r="U43" s="158"/>
      <c r="V43" s="61"/>
      <c r="W43" s="58"/>
      <c r="X43" s="58"/>
      <c r="Y43" s="142"/>
      <c r="Z43" s="61"/>
      <c r="AA43" s="58"/>
      <c r="AB43" s="58"/>
      <c r="AC43" s="142"/>
      <c r="AD43" s="124"/>
      <c r="AE43" s="104"/>
      <c r="AF43" s="104"/>
      <c r="AG43" s="220"/>
      <c r="AH43" s="254"/>
      <c r="AI43" s="233"/>
      <c r="AJ43" s="233"/>
      <c r="AK43" s="247"/>
    </row>
    <row r="44" spans="1:37" ht="31.5" x14ac:dyDescent="0.25">
      <c r="A44" s="69" t="s">
        <v>26</v>
      </c>
      <c r="B44" s="70" t="s">
        <v>77</v>
      </c>
      <c r="C44" s="47">
        <v>2</v>
      </c>
      <c r="D44" s="10"/>
      <c r="E44" s="56">
        <v>77</v>
      </c>
      <c r="F44" s="49">
        <v>24</v>
      </c>
      <c r="G44" s="56">
        <v>51</v>
      </c>
      <c r="H44" s="56">
        <v>34</v>
      </c>
      <c r="I44" s="51">
        <v>19</v>
      </c>
      <c r="J44" s="56"/>
      <c r="K44" s="56"/>
      <c r="L44" s="59"/>
      <c r="M44" s="59">
        <v>2</v>
      </c>
      <c r="N44" s="157"/>
      <c r="O44" s="96"/>
      <c r="P44" s="96"/>
      <c r="Q44" s="160"/>
      <c r="R44" s="61">
        <v>51</v>
      </c>
      <c r="S44" s="61"/>
      <c r="T44" s="61"/>
      <c r="U44" s="158">
        <v>2</v>
      </c>
      <c r="V44" s="61"/>
      <c r="W44" s="58"/>
      <c r="X44" s="58"/>
      <c r="Y44" s="142"/>
      <c r="Z44" s="61"/>
      <c r="AA44" s="58"/>
      <c r="AB44" s="58"/>
      <c r="AC44" s="142"/>
      <c r="AD44" s="124"/>
      <c r="AE44" s="104"/>
      <c r="AF44" s="104"/>
      <c r="AG44" s="220"/>
      <c r="AH44" s="254"/>
      <c r="AI44" s="233"/>
      <c r="AJ44" s="233"/>
      <c r="AK44" s="247"/>
    </row>
    <row r="45" spans="1:37" ht="31.5" x14ac:dyDescent="0.25">
      <c r="A45" s="71" t="s">
        <v>78</v>
      </c>
      <c r="B45" s="72" t="s">
        <v>79</v>
      </c>
      <c r="C45" s="47">
        <v>2</v>
      </c>
      <c r="D45" s="8"/>
      <c r="E45" s="56">
        <v>77</v>
      </c>
      <c r="F45" s="52">
        <v>24</v>
      </c>
      <c r="G45" s="56">
        <v>51</v>
      </c>
      <c r="H45" s="56">
        <v>34</v>
      </c>
      <c r="I45" s="53">
        <v>19</v>
      </c>
      <c r="J45" s="57"/>
      <c r="K45" s="57"/>
      <c r="L45" s="60"/>
      <c r="M45" s="60">
        <v>2</v>
      </c>
      <c r="N45" s="157"/>
      <c r="O45" s="96"/>
      <c r="P45" s="96"/>
      <c r="Q45" s="160"/>
      <c r="R45" s="62">
        <v>51</v>
      </c>
      <c r="S45" s="62"/>
      <c r="T45" s="62"/>
      <c r="U45" s="159">
        <v>2</v>
      </c>
      <c r="V45" s="62"/>
      <c r="W45" s="97"/>
      <c r="X45" s="97"/>
      <c r="Y45" s="143"/>
      <c r="Z45" s="62"/>
      <c r="AA45" s="97"/>
      <c r="AB45" s="97"/>
      <c r="AC45" s="143"/>
      <c r="AD45" s="122"/>
      <c r="AE45" s="105"/>
      <c r="AF45" s="105"/>
      <c r="AG45" s="221"/>
      <c r="AH45" s="255"/>
      <c r="AI45" s="233"/>
      <c r="AJ45" s="233"/>
      <c r="AK45" s="247"/>
    </row>
    <row r="46" spans="1:37" ht="31.5" x14ac:dyDescent="0.25">
      <c r="A46" s="73" t="s">
        <v>80</v>
      </c>
      <c r="B46" s="74" t="s">
        <v>81</v>
      </c>
      <c r="C46" s="47">
        <v>3</v>
      </c>
      <c r="D46" s="8"/>
      <c r="E46" s="56">
        <v>56</v>
      </c>
      <c r="F46" s="54">
        <v>18</v>
      </c>
      <c r="G46" s="56">
        <v>36</v>
      </c>
      <c r="H46" s="56">
        <v>29</v>
      </c>
      <c r="I46" s="55">
        <v>21</v>
      </c>
      <c r="J46" s="57"/>
      <c r="K46" s="57"/>
      <c r="L46" s="60"/>
      <c r="M46" s="60">
        <v>2</v>
      </c>
      <c r="N46" s="157"/>
      <c r="O46" s="96"/>
      <c r="P46" s="96"/>
      <c r="Q46" s="160"/>
      <c r="R46" s="62"/>
      <c r="S46" s="62"/>
      <c r="T46" s="62"/>
      <c r="U46" s="159"/>
      <c r="V46" s="62">
        <v>36</v>
      </c>
      <c r="W46" s="97"/>
      <c r="X46" s="97"/>
      <c r="Y46" s="143">
        <v>2</v>
      </c>
      <c r="Z46" s="62"/>
      <c r="AA46" s="97"/>
      <c r="AB46" s="97"/>
      <c r="AC46" s="143"/>
      <c r="AD46" s="122"/>
      <c r="AE46" s="105"/>
      <c r="AF46" s="105"/>
      <c r="AG46" s="221"/>
      <c r="AH46" s="255"/>
      <c r="AI46" s="233"/>
      <c r="AJ46" s="233"/>
      <c r="AK46" s="247"/>
    </row>
    <row r="47" spans="1:37" ht="31.5" x14ac:dyDescent="0.25">
      <c r="A47" s="177" t="s">
        <v>27</v>
      </c>
      <c r="B47" s="178" t="s">
        <v>61</v>
      </c>
      <c r="C47" s="47">
        <v>3</v>
      </c>
      <c r="D47" s="44"/>
      <c r="E47" s="56">
        <v>108</v>
      </c>
      <c r="F47" s="56"/>
      <c r="G47" s="56">
        <v>106</v>
      </c>
      <c r="H47" s="56"/>
      <c r="I47" s="56"/>
      <c r="J47" s="56"/>
      <c r="K47" s="56">
        <v>106</v>
      </c>
      <c r="L47" s="59"/>
      <c r="M47" s="59">
        <v>2</v>
      </c>
      <c r="N47" s="157"/>
      <c r="O47" s="96"/>
      <c r="P47" s="96"/>
      <c r="Q47" s="160"/>
      <c r="R47" s="61"/>
      <c r="S47" s="61"/>
      <c r="T47" s="61"/>
      <c r="U47" s="158"/>
      <c r="V47" s="61">
        <v>106</v>
      </c>
      <c r="W47" s="58"/>
      <c r="X47" s="58"/>
      <c r="Y47" s="142">
        <v>2</v>
      </c>
      <c r="Z47" s="61"/>
      <c r="AA47" s="58"/>
      <c r="AB47" s="58"/>
      <c r="AC47" s="142"/>
      <c r="AD47" s="123"/>
      <c r="AE47" s="58"/>
      <c r="AF47" s="58"/>
      <c r="AG47" s="59"/>
      <c r="AH47" s="256"/>
      <c r="AI47" s="233"/>
      <c r="AJ47" s="233"/>
      <c r="AK47" s="247"/>
    </row>
    <row r="48" spans="1:37" ht="32.25" thickBot="1" x14ac:dyDescent="0.3">
      <c r="A48" s="177" t="s">
        <v>28</v>
      </c>
      <c r="B48" s="178" t="s">
        <v>83</v>
      </c>
      <c r="C48" s="48">
        <v>6</v>
      </c>
      <c r="D48" s="46"/>
      <c r="E48" s="58">
        <v>288</v>
      </c>
      <c r="F48" s="58"/>
      <c r="G48" s="58">
        <v>286</v>
      </c>
      <c r="H48" s="58"/>
      <c r="I48" s="58"/>
      <c r="J48" s="58"/>
      <c r="K48" s="58">
        <v>286</v>
      </c>
      <c r="L48" s="58"/>
      <c r="M48" s="155">
        <v>2</v>
      </c>
      <c r="N48" s="164"/>
      <c r="O48" s="164"/>
      <c r="P48" s="164"/>
      <c r="Q48" s="164"/>
      <c r="R48" s="61"/>
      <c r="S48" s="58"/>
      <c r="T48" s="58"/>
      <c r="U48" s="142"/>
      <c r="V48" s="61"/>
      <c r="W48" s="58"/>
      <c r="X48" s="58"/>
      <c r="Y48" s="142"/>
      <c r="Z48" s="61"/>
      <c r="AA48" s="58"/>
      <c r="AB48" s="58"/>
      <c r="AC48" s="142"/>
      <c r="AD48" s="123">
        <v>216</v>
      </c>
      <c r="AE48" s="58"/>
      <c r="AF48" s="58"/>
      <c r="AG48" s="59"/>
      <c r="AH48" s="256">
        <v>70</v>
      </c>
      <c r="AI48" s="233"/>
      <c r="AJ48" s="233"/>
      <c r="AK48" s="247">
        <v>2</v>
      </c>
    </row>
    <row r="49" spans="1:37" s="163" customFormat="1" ht="48" thickBot="1" x14ac:dyDescent="0.3">
      <c r="A49" s="192" t="s">
        <v>29</v>
      </c>
      <c r="B49" s="193" t="s">
        <v>84</v>
      </c>
      <c r="C49" s="194"/>
      <c r="D49" s="195">
        <v>6</v>
      </c>
      <c r="E49" s="196">
        <f>SUM(E50:E52)</f>
        <v>601</v>
      </c>
      <c r="F49" s="196">
        <f>SUM(F50:F52)</f>
        <v>31</v>
      </c>
      <c r="G49" s="196">
        <f>SUM(G50:G52)</f>
        <v>566</v>
      </c>
      <c r="H49" s="196">
        <f>SUM(H50:H52)</f>
        <v>62</v>
      </c>
      <c r="I49" s="196">
        <f>SUM(I50:I52)</f>
        <v>30</v>
      </c>
      <c r="J49" s="196"/>
      <c r="K49" s="196">
        <f>SUM(K50:K52)</f>
        <v>500</v>
      </c>
      <c r="L49" s="196"/>
      <c r="M49" s="197">
        <f>SUM(M50:M52)</f>
        <v>4</v>
      </c>
      <c r="N49" s="198">
        <f>SUM(N50:N52)</f>
        <v>0</v>
      </c>
      <c r="O49" s="199"/>
      <c r="P49" s="199"/>
      <c r="Q49" s="200"/>
      <c r="R49" s="201">
        <f>SUM(R50:R52)</f>
        <v>0</v>
      </c>
      <c r="S49" s="199"/>
      <c r="T49" s="199"/>
      <c r="U49" s="200">
        <f>SUM(U50:U52)</f>
        <v>0</v>
      </c>
      <c r="V49" s="201">
        <f>SUM(V50:V52)</f>
        <v>0</v>
      </c>
      <c r="W49" s="199"/>
      <c r="X49" s="199"/>
      <c r="Y49" s="200">
        <f>SUM(Y50:Y52)</f>
        <v>0</v>
      </c>
      <c r="Z49" s="201">
        <f>SUM(Z50:Z52)</f>
        <v>244</v>
      </c>
      <c r="AA49" s="199"/>
      <c r="AB49" s="199"/>
      <c r="AC49" s="200">
        <f>SUM(AC50:AC52)</f>
        <v>2</v>
      </c>
      <c r="AD49" s="202">
        <f>SUM(AD50:AD52)</f>
        <v>0</v>
      </c>
      <c r="AE49" s="203"/>
      <c r="AF49" s="203"/>
      <c r="AG49" s="222"/>
      <c r="AH49" s="257">
        <f>SUM(AH50:AH52)</f>
        <v>322</v>
      </c>
      <c r="AI49" s="237"/>
      <c r="AJ49" s="237"/>
      <c r="AK49" s="258">
        <f>SUM(AK50:AK52)</f>
        <v>2</v>
      </c>
    </row>
    <row r="50" spans="1:37" ht="47.25" x14ac:dyDescent="0.25">
      <c r="A50" s="69" t="s">
        <v>30</v>
      </c>
      <c r="B50" s="70" t="s">
        <v>85</v>
      </c>
      <c r="C50" s="57"/>
      <c r="D50" s="57">
        <v>4</v>
      </c>
      <c r="E50" s="57">
        <v>97</v>
      </c>
      <c r="F50" s="57">
        <v>31</v>
      </c>
      <c r="G50" s="57">
        <v>66</v>
      </c>
      <c r="H50" s="57">
        <v>62</v>
      </c>
      <c r="I50" s="50">
        <v>30</v>
      </c>
      <c r="J50" s="57"/>
      <c r="K50" s="57"/>
      <c r="L50" s="57"/>
      <c r="M50" s="60"/>
      <c r="N50" s="131"/>
      <c r="O50" s="97"/>
      <c r="P50" s="97"/>
      <c r="Q50" s="143"/>
      <c r="R50" s="62"/>
      <c r="S50" s="97"/>
      <c r="T50" s="97"/>
      <c r="U50" s="143"/>
      <c r="V50" s="62"/>
      <c r="W50" s="97"/>
      <c r="X50" s="97"/>
      <c r="Y50" s="143"/>
      <c r="Z50" s="62">
        <v>66</v>
      </c>
      <c r="AA50" s="97"/>
      <c r="AB50" s="97"/>
      <c r="AC50" s="143"/>
      <c r="AD50" s="122"/>
      <c r="AE50" s="105"/>
      <c r="AF50" s="105"/>
      <c r="AG50" s="221"/>
      <c r="AH50" s="259"/>
      <c r="AI50" s="233"/>
      <c r="AJ50" s="233"/>
      <c r="AK50" s="247"/>
    </row>
    <row r="51" spans="1:37" ht="31.5" x14ac:dyDescent="0.25">
      <c r="A51" s="173" t="s">
        <v>48</v>
      </c>
      <c r="B51" s="174" t="s">
        <v>61</v>
      </c>
      <c r="C51" s="56">
        <v>4</v>
      </c>
      <c r="D51" s="87"/>
      <c r="E51" s="56">
        <v>180</v>
      </c>
      <c r="F51" s="56"/>
      <c r="G51" s="88">
        <v>178</v>
      </c>
      <c r="H51" s="56"/>
      <c r="I51" s="56"/>
      <c r="J51" s="56"/>
      <c r="K51" s="56">
        <v>178</v>
      </c>
      <c r="L51" s="56"/>
      <c r="M51" s="59">
        <v>2</v>
      </c>
      <c r="N51" s="123"/>
      <c r="O51" s="58"/>
      <c r="P51" s="58"/>
      <c r="Q51" s="142"/>
      <c r="R51" s="61"/>
      <c r="S51" s="58"/>
      <c r="T51" s="58"/>
      <c r="U51" s="142"/>
      <c r="V51" s="61"/>
      <c r="W51" s="58"/>
      <c r="X51" s="58"/>
      <c r="Y51" s="142"/>
      <c r="Z51" s="61">
        <v>178</v>
      </c>
      <c r="AA51" s="58"/>
      <c r="AB51" s="58"/>
      <c r="AC51" s="142">
        <v>2</v>
      </c>
      <c r="AD51" s="123"/>
      <c r="AE51" s="58"/>
      <c r="AF51" s="58"/>
      <c r="AG51" s="59"/>
      <c r="AH51" s="260"/>
      <c r="AI51" s="233"/>
      <c r="AJ51" s="233"/>
      <c r="AK51" s="247"/>
    </row>
    <row r="52" spans="1:37" ht="32.25" thickBot="1" x14ac:dyDescent="0.3">
      <c r="A52" s="175" t="s">
        <v>82</v>
      </c>
      <c r="B52" s="176" t="s">
        <v>83</v>
      </c>
      <c r="C52" s="56">
        <v>6</v>
      </c>
      <c r="D52" s="56"/>
      <c r="E52" s="56">
        <v>324</v>
      </c>
      <c r="F52" s="56"/>
      <c r="G52" s="89">
        <v>322</v>
      </c>
      <c r="H52" s="56"/>
      <c r="I52" s="56"/>
      <c r="J52" s="56"/>
      <c r="K52" s="56">
        <v>322</v>
      </c>
      <c r="L52" s="56"/>
      <c r="M52" s="59">
        <v>2</v>
      </c>
      <c r="N52" s="123"/>
      <c r="O52" s="58"/>
      <c r="P52" s="58"/>
      <c r="Q52" s="142"/>
      <c r="R52" s="61"/>
      <c r="S52" s="58"/>
      <c r="T52" s="58"/>
      <c r="U52" s="142"/>
      <c r="V52" s="61"/>
      <c r="W52" s="58"/>
      <c r="X52" s="58"/>
      <c r="Y52" s="142"/>
      <c r="Z52" s="61"/>
      <c r="AA52" s="58"/>
      <c r="AB52" s="58"/>
      <c r="AC52" s="142"/>
      <c r="AD52" s="124"/>
      <c r="AE52" s="104"/>
      <c r="AF52" s="104"/>
      <c r="AG52" s="220"/>
      <c r="AH52" s="261">
        <v>322</v>
      </c>
      <c r="AI52" s="233"/>
      <c r="AJ52" s="233"/>
      <c r="AK52" s="247">
        <v>2</v>
      </c>
    </row>
    <row r="53" spans="1:37" s="162" customFormat="1" ht="16.5" thickBot="1" x14ac:dyDescent="0.3">
      <c r="A53" s="204" t="s">
        <v>86</v>
      </c>
      <c r="B53" s="205" t="s">
        <v>87</v>
      </c>
      <c r="C53" s="181"/>
      <c r="D53" s="182">
        <v>6</v>
      </c>
      <c r="E53" s="181">
        <f>SUM(E54:E56)</f>
        <v>628</v>
      </c>
      <c r="F53" s="181">
        <f>SUM(F54:F56)</f>
        <v>40</v>
      </c>
      <c r="G53" s="181">
        <f>SUM(G54:G56)</f>
        <v>582</v>
      </c>
      <c r="H53" s="181">
        <f>SUM(H54:H56)</f>
        <v>94</v>
      </c>
      <c r="I53" s="181">
        <f>SUM(I54:I56)</f>
        <v>16</v>
      </c>
      <c r="J53" s="206"/>
      <c r="K53" s="206">
        <f>SUM(K54:K56)</f>
        <v>500</v>
      </c>
      <c r="L53" s="206"/>
      <c r="M53" s="207">
        <f>SUM(M54:M56)</f>
        <v>6</v>
      </c>
      <c r="N53" s="191"/>
      <c r="O53" s="189"/>
      <c r="P53" s="189"/>
      <c r="Q53" s="190"/>
      <c r="R53" s="188"/>
      <c r="S53" s="189"/>
      <c r="T53" s="189"/>
      <c r="U53" s="190"/>
      <c r="V53" s="188"/>
      <c r="W53" s="189"/>
      <c r="X53" s="189"/>
      <c r="Y53" s="190"/>
      <c r="Z53" s="188">
        <f>SUM(Z54:Z56)</f>
        <v>0</v>
      </c>
      <c r="AA53" s="189"/>
      <c r="AB53" s="189"/>
      <c r="AC53" s="190"/>
      <c r="AD53" s="208">
        <f>SUM(AD54:AD56)</f>
        <v>260</v>
      </c>
      <c r="AE53" s="209"/>
      <c r="AF53" s="209"/>
      <c r="AG53" s="223">
        <f>SUM(AG54:AG56)</f>
        <v>4</v>
      </c>
      <c r="AH53" s="262">
        <f>SUM(AH54:AH57)</f>
        <v>322</v>
      </c>
      <c r="AI53" s="238"/>
      <c r="AJ53" s="238"/>
      <c r="AK53" s="263">
        <f>SUM(AK56)</f>
        <v>2</v>
      </c>
    </row>
    <row r="54" spans="1:37" ht="31.5" x14ac:dyDescent="0.25">
      <c r="A54" s="75" t="s">
        <v>88</v>
      </c>
      <c r="B54" s="76" t="s">
        <v>89</v>
      </c>
      <c r="C54" s="57">
        <v>5</v>
      </c>
      <c r="D54" s="57"/>
      <c r="E54" s="56">
        <v>124</v>
      </c>
      <c r="F54" s="56">
        <v>40</v>
      </c>
      <c r="G54" s="56">
        <v>82</v>
      </c>
      <c r="H54" s="56">
        <v>94</v>
      </c>
      <c r="I54" s="56">
        <v>16</v>
      </c>
      <c r="J54" s="90"/>
      <c r="K54" s="90"/>
      <c r="L54" s="90"/>
      <c r="M54" s="60">
        <v>2</v>
      </c>
      <c r="N54" s="131"/>
      <c r="O54" s="97"/>
      <c r="P54" s="97"/>
      <c r="Q54" s="143"/>
      <c r="R54" s="62"/>
      <c r="S54" s="97"/>
      <c r="T54" s="97"/>
      <c r="U54" s="143"/>
      <c r="V54" s="62"/>
      <c r="W54" s="97"/>
      <c r="X54" s="97"/>
      <c r="Y54" s="143"/>
      <c r="Z54" s="62"/>
      <c r="AA54" s="97"/>
      <c r="AB54" s="97"/>
      <c r="AC54" s="143"/>
      <c r="AD54" s="122">
        <v>82</v>
      </c>
      <c r="AE54" s="105"/>
      <c r="AF54" s="105"/>
      <c r="AG54" s="221">
        <v>2</v>
      </c>
      <c r="AH54" s="259"/>
      <c r="AI54" s="233"/>
      <c r="AJ54" s="233"/>
      <c r="AK54" s="247"/>
    </row>
    <row r="55" spans="1:37" ht="31.5" x14ac:dyDescent="0.25">
      <c r="A55" s="169" t="s">
        <v>90</v>
      </c>
      <c r="B55" s="170" t="s">
        <v>61</v>
      </c>
      <c r="C55" s="57">
        <v>5</v>
      </c>
      <c r="D55" s="57"/>
      <c r="E55" s="57">
        <v>180</v>
      </c>
      <c r="F55" s="57"/>
      <c r="G55" s="57">
        <v>178</v>
      </c>
      <c r="H55" s="57"/>
      <c r="I55" s="57"/>
      <c r="J55" s="90"/>
      <c r="K55" s="90">
        <v>178</v>
      </c>
      <c r="L55" s="90"/>
      <c r="M55" s="60">
        <v>2</v>
      </c>
      <c r="N55" s="131"/>
      <c r="O55" s="97"/>
      <c r="P55" s="97"/>
      <c r="Q55" s="143"/>
      <c r="R55" s="62"/>
      <c r="S55" s="97"/>
      <c r="T55" s="97"/>
      <c r="U55" s="143"/>
      <c r="V55" s="62"/>
      <c r="W55" s="97"/>
      <c r="X55" s="97"/>
      <c r="Y55" s="143"/>
      <c r="Z55" s="62"/>
      <c r="AA55" s="97"/>
      <c r="AB55" s="97"/>
      <c r="AC55" s="143"/>
      <c r="AD55" s="122">
        <v>178</v>
      </c>
      <c r="AE55" s="105"/>
      <c r="AF55" s="105"/>
      <c r="AG55" s="221">
        <v>2</v>
      </c>
      <c r="AH55" s="259"/>
      <c r="AI55" s="233"/>
      <c r="AJ55" s="233"/>
      <c r="AK55" s="247"/>
    </row>
    <row r="56" spans="1:37" ht="32.25" thickBot="1" x14ac:dyDescent="0.3">
      <c r="A56" s="171" t="s">
        <v>91</v>
      </c>
      <c r="B56" s="172" t="s">
        <v>62</v>
      </c>
      <c r="C56" s="57">
        <v>6</v>
      </c>
      <c r="D56" s="57"/>
      <c r="E56" s="57">
        <v>324</v>
      </c>
      <c r="F56" s="57"/>
      <c r="G56" s="57">
        <v>322</v>
      </c>
      <c r="H56" s="57"/>
      <c r="I56" s="57"/>
      <c r="J56" s="90"/>
      <c r="K56" s="90">
        <v>322</v>
      </c>
      <c r="L56" s="90"/>
      <c r="M56" s="60">
        <v>2</v>
      </c>
      <c r="N56" s="131"/>
      <c r="O56" s="97"/>
      <c r="P56" s="97"/>
      <c r="Q56" s="143"/>
      <c r="R56" s="62"/>
      <c r="S56" s="97"/>
      <c r="T56" s="97"/>
      <c r="U56" s="143"/>
      <c r="V56" s="62"/>
      <c r="W56" s="97"/>
      <c r="X56" s="97"/>
      <c r="Y56" s="143"/>
      <c r="Z56" s="62"/>
      <c r="AA56" s="97"/>
      <c r="AB56" s="97"/>
      <c r="AC56" s="143"/>
      <c r="AD56" s="122"/>
      <c r="AE56" s="105"/>
      <c r="AF56" s="105"/>
      <c r="AG56" s="221"/>
      <c r="AH56" s="259">
        <v>322</v>
      </c>
      <c r="AI56" s="233"/>
      <c r="AJ56" s="233"/>
      <c r="AK56" s="247">
        <v>2</v>
      </c>
    </row>
    <row r="57" spans="1:37" ht="16.5" thickBot="1" x14ac:dyDescent="0.3">
      <c r="A57" s="79" t="s">
        <v>63</v>
      </c>
      <c r="B57" s="86" t="s">
        <v>10</v>
      </c>
      <c r="C57" s="35">
        <v>5</v>
      </c>
      <c r="D57" s="35"/>
      <c r="E57" s="35">
        <v>84</v>
      </c>
      <c r="F57" s="35">
        <v>42</v>
      </c>
      <c r="G57" s="35">
        <v>40</v>
      </c>
      <c r="H57" s="35"/>
      <c r="I57" s="35">
        <v>40</v>
      </c>
      <c r="J57" s="35"/>
      <c r="K57" s="35"/>
      <c r="L57" s="35"/>
      <c r="M57" s="112">
        <v>2</v>
      </c>
      <c r="N57" s="145"/>
      <c r="O57" s="99"/>
      <c r="P57" s="99"/>
      <c r="Q57" s="153"/>
      <c r="R57" s="156"/>
      <c r="S57" s="99"/>
      <c r="T57" s="99"/>
      <c r="U57" s="153"/>
      <c r="V57" s="156"/>
      <c r="W57" s="99"/>
      <c r="X57" s="99"/>
      <c r="Y57" s="153"/>
      <c r="Z57" s="151"/>
      <c r="AA57" s="101"/>
      <c r="AB57" s="101"/>
      <c r="AC57" s="144"/>
      <c r="AD57" s="132">
        <v>40</v>
      </c>
      <c r="AE57" s="98"/>
      <c r="AF57" s="98"/>
      <c r="AG57" s="112">
        <v>2</v>
      </c>
      <c r="AH57" s="264"/>
      <c r="AI57" s="233"/>
      <c r="AJ57" s="233"/>
      <c r="AK57" s="247"/>
    </row>
    <row r="58" spans="1:37" ht="15.75" x14ac:dyDescent="0.25">
      <c r="A58" s="80" t="s">
        <v>64</v>
      </c>
      <c r="B58" s="81" t="s">
        <v>2</v>
      </c>
      <c r="C58" s="82"/>
      <c r="D58" s="82">
        <v>6</v>
      </c>
      <c r="E58" s="82"/>
      <c r="F58" s="82"/>
      <c r="G58" s="82"/>
      <c r="H58" s="82"/>
      <c r="I58" s="82"/>
      <c r="J58" s="82"/>
      <c r="K58" s="82"/>
      <c r="L58" s="82"/>
      <c r="M58" s="129"/>
      <c r="N58" s="146"/>
      <c r="O58" s="48"/>
      <c r="P58" s="48"/>
      <c r="Q58" s="147"/>
      <c r="R58" s="152"/>
      <c r="S58" s="48"/>
      <c r="T58" s="48"/>
      <c r="U58" s="147"/>
      <c r="V58" s="152"/>
      <c r="W58" s="48"/>
      <c r="X58" s="48"/>
      <c r="Y58" s="147"/>
      <c r="Z58" s="152"/>
      <c r="AA58" s="48"/>
      <c r="AB58" s="48"/>
      <c r="AC58" s="147"/>
      <c r="AD58" s="126"/>
      <c r="AE58" s="106"/>
      <c r="AF58" s="106"/>
      <c r="AG58" s="224"/>
      <c r="AH58" s="265">
        <v>36</v>
      </c>
      <c r="AI58" s="233"/>
      <c r="AJ58" s="233"/>
      <c r="AK58" s="247"/>
    </row>
    <row r="59" spans="1:37" ht="26.25" x14ac:dyDescent="0.25">
      <c r="A59" s="83" t="s">
        <v>32</v>
      </c>
      <c r="B59" s="84" t="s">
        <v>33</v>
      </c>
      <c r="C59" s="85"/>
      <c r="D59" s="85">
        <v>6</v>
      </c>
      <c r="E59" s="85">
        <v>108</v>
      </c>
      <c r="F59" s="85"/>
      <c r="G59" s="85"/>
      <c r="H59" s="85"/>
      <c r="I59" s="85"/>
      <c r="J59" s="85"/>
      <c r="K59" s="85"/>
      <c r="L59" s="85"/>
      <c r="M59" s="112"/>
      <c r="N59" s="132"/>
      <c r="O59" s="98"/>
      <c r="P59" s="98"/>
      <c r="Q59" s="148"/>
      <c r="R59" s="135"/>
      <c r="S59" s="98"/>
      <c r="T59" s="98"/>
      <c r="U59" s="148"/>
      <c r="V59" s="135"/>
      <c r="W59" s="98"/>
      <c r="X59" s="98"/>
      <c r="Y59" s="148"/>
      <c r="Z59" s="135"/>
      <c r="AA59" s="98"/>
      <c r="AB59" s="98"/>
      <c r="AC59" s="148"/>
      <c r="AD59" s="125"/>
      <c r="AE59" s="107"/>
      <c r="AF59" s="107"/>
      <c r="AG59" s="225"/>
      <c r="AH59" s="266">
        <v>108</v>
      </c>
      <c r="AI59" s="233"/>
      <c r="AJ59" s="233"/>
      <c r="AK59" s="247"/>
    </row>
    <row r="60" spans="1:37" x14ac:dyDescent="0.25">
      <c r="A60" s="63"/>
      <c r="B60" s="64" t="s">
        <v>58</v>
      </c>
      <c r="C60" s="65"/>
      <c r="D60" s="65"/>
      <c r="E60" s="65">
        <f>SUM(E32,E14)</f>
        <v>4680</v>
      </c>
      <c r="F60" s="168">
        <f>SUM(F32,F14)</f>
        <v>384</v>
      </c>
      <c r="G60" s="65">
        <f>SUM(G32,G14)</f>
        <v>4194</v>
      </c>
      <c r="H60" s="65">
        <f>SUM(H32,H14)</f>
        <v>2246</v>
      </c>
      <c r="I60" s="65">
        <f>SUM(I32,I14)</f>
        <v>632</v>
      </c>
      <c r="J60" s="65">
        <f>SUM(J32)</f>
        <v>0</v>
      </c>
      <c r="K60" s="65">
        <f>SUM(K41)</f>
        <v>1392</v>
      </c>
      <c r="L60" s="65">
        <f>SUM(L14)</f>
        <v>24</v>
      </c>
      <c r="M60" s="113">
        <f>SUM(M32,M14)</f>
        <v>78</v>
      </c>
      <c r="N60" s="127">
        <f>SUM(N32,N14)</f>
        <v>606</v>
      </c>
      <c r="O60" s="100"/>
      <c r="P60" s="100"/>
      <c r="Q60" s="149">
        <f>SUM(Q32)</f>
        <v>6</v>
      </c>
      <c r="R60" s="136">
        <f>SUM(R32,R14)</f>
        <v>854</v>
      </c>
      <c r="S60" s="100"/>
      <c r="T60" s="100"/>
      <c r="U60" s="149">
        <v>10</v>
      </c>
      <c r="V60" s="136">
        <f>SUM(V32,V14)</f>
        <v>594</v>
      </c>
      <c r="W60" s="100"/>
      <c r="X60" s="100">
        <f>SUM(X14)</f>
        <v>6</v>
      </c>
      <c r="Y60" s="149">
        <f>SUM(Y32,Y14)</f>
        <v>12</v>
      </c>
      <c r="Z60" s="136">
        <f>SUM(Z32,Z14)</f>
        <v>860</v>
      </c>
      <c r="AA60" s="100"/>
      <c r="AB60" s="100">
        <f>SUM(AB32,AB14)</f>
        <v>12</v>
      </c>
      <c r="AC60" s="149">
        <f>SUM(AC32,AC14)</f>
        <v>28</v>
      </c>
      <c r="AD60" s="127">
        <f>SUM(AD32,AD14)</f>
        <v>560</v>
      </c>
      <c r="AE60" s="100">
        <f>SUM(AE14)</f>
        <v>24</v>
      </c>
      <c r="AF60" s="100">
        <f>SUM(AF14)</f>
        <v>12</v>
      </c>
      <c r="AG60" s="113">
        <f>SUM(AG32,AG14)</f>
        <v>16</v>
      </c>
      <c r="AH60" s="267">
        <f>SUM(AH32)</f>
        <v>714</v>
      </c>
      <c r="AI60" s="233"/>
      <c r="AJ60" s="233"/>
      <c r="AK60" s="247">
        <f>SUM(AK41)</f>
        <v>6</v>
      </c>
    </row>
    <row r="61" spans="1:37" x14ac:dyDescent="0.25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92"/>
      <c r="N61" s="139"/>
      <c r="O61" s="33"/>
      <c r="P61" s="33"/>
      <c r="Q61" s="140"/>
      <c r="R61" s="93"/>
      <c r="S61" s="33"/>
      <c r="T61" s="33"/>
      <c r="U61" s="140"/>
      <c r="V61" s="93"/>
      <c r="W61" s="33"/>
      <c r="X61" s="33"/>
      <c r="Y61" s="140"/>
      <c r="Z61" s="93"/>
      <c r="AA61" s="33"/>
      <c r="AB61" s="33"/>
      <c r="AC61" s="140"/>
      <c r="AD61" s="128"/>
      <c r="AE61" s="108"/>
      <c r="AF61" s="108"/>
      <c r="AG61" s="226"/>
      <c r="AH61" s="268"/>
      <c r="AI61" s="233"/>
      <c r="AJ61" s="233"/>
      <c r="AK61" s="247"/>
    </row>
    <row r="62" spans="1:37" x14ac:dyDescent="0.25">
      <c r="A62" s="20"/>
      <c r="B62" s="20"/>
      <c r="C62" s="16"/>
      <c r="D62" s="16"/>
      <c r="E62" s="16"/>
      <c r="F62" s="16"/>
      <c r="G62" s="16"/>
      <c r="H62" s="16"/>
      <c r="I62" s="16"/>
      <c r="J62" s="286" t="s">
        <v>34</v>
      </c>
      <c r="K62" s="287"/>
      <c r="L62" s="287"/>
      <c r="M62" s="287"/>
      <c r="N62" s="139"/>
      <c r="O62" s="33"/>
      <c r="P62" s="33"/>
      <c r="Q62" s="140"/>
      <c r="R62" s="93"/>
      <c r="S62" s="33"/>
      <c r="T62" s="33"/>
      <c r="U62" s="140"/>
      <c r="V62" s="93"/>
      <c r="W62" s="33"/>
      <c r="X62" s="33"/>
      <c r="Y62" s="140"/>
      <c r="Z62" s="93"/>
      <c r="AA62" s="33"/>
      <c r="AB62" s="33"/>
      <c r="AC62" s="140"/>
      <c r="AD62" s="118"/>
      <c r="AE62" s="34"/>
      <c r="AF62" s="34"/>
      <c r="AG62" s="218"/>
      <c r="AH62" s="246"/>
      <c r="AI62" s="233"/>
      <c r="AJ62" s="233"/>
      <c r="AK62" s="247"/>
    </row>
    <row r="63" spans="1:37" x14ac:dyDescent="0.25">
      <c r="A63" s="20"/>
      <c r="B63" s="20"/>
      <c r="C63" s="16"/>
      <c r="D63" s="16"/>
      <c r="E63" s="16"/>
      <c r="F63" s="16"/>
      <c r="G63" s="16"/>
      <c r="H63" s="16"/>
      <c r="I63" s="16"/>
      <c r="J63" s="288"/>
      <c r="K63" s="289"/>
      <c r="L63" s="289"/>
      <c r="M63" s="289"/>
      <c r="N63" s="139">
        <v>606</v>
      </c>
      <c r="O63" s="33"/>
      <c r="P63" s="33"/>
      <c r="Q63" s="140"/>
      <c r="R63" s="93">
        <v>854</v>
      </c>
      <c r="S63" s="33"/>
      <c r="T63" s="33"/>
      <c r="U63" s="140"/>
      <c r="V63" s="93">
        <v>488</v>
      </c>
      <c r="W63" s="33"/>
      <c r="X63" s="33"/>
      <c r="Y63" s="140"/>
      <c r="Z63" s="93">
        <v>682</v>
      </c>
      <c r="AA63" s="33"/>
      <c r="AB63" s="33"/>
      <c r="AC63" s="140"/>
      <c r="AD63" s="118">
        <v>166</v>
      </c>
      <c r="AE63" s="34"/>
      <c r="AF63" s="34"/>
      <c r="AG63" s="218"/>
      <c r="AH63" s="246"/>
      <c r="AI63" s="233"/>
      <c r="AJ63" s="233"/>
      <c r="AK63" s="247"/>
    </row>
    <row r="64" spans="1:37" x14ac:dyDescent="0.25">
      <c r="A64" s="20"/>
      <c r="B64" s="20"/>
      <c r="C64" s="16"/>
      <c r="D64" s="16"/>
      <c r="E64" s="16"/>
      <c r="F64" s="16"/>
      <c r="G64" s="16"/>
      <c r="H64" s="16"/>
      <c r="I64" s="16"/>
      <c r="J64" s="283" t="s">
        <v>35</v>
      </c>
      <c r="K64" s="284"/>
      <c r="L64" s="284"/>
      <c r="M64" s="284"/>
      <c r="N64" s="139"/>
      <c r="O64" s="33"/>
      <c r="P64" s="33"/>
      <c r="Q64" s="140"/>
      <c r="R64" s="93"/>
      <c r="S64" s="33"/>
      <c r="T64" s="33"/>
      <c r="U64" s="140"/>
      <c r="V64" s="93"/>
      <c r="W64" s="33"/>
      <c r="X64" s="33"/>
      <c r="Y64" s="140"/>
      <c r="Z64" s="93"/>
      <c r="AA64" s="33"/>
      <c r="AB64" s="33"/>
      <c r="AC64" s="140"/>
      <c r="AD64" s="118">
        <v>24</v>
      </c>
      <c r="AE64" s="34"/>
      <c r="AF64" s="34"/>
      <c r="AG64" s="218"/>
      <c r="AH64" s="246"/>
      <c r="AI64" s="233"/>
      <c r="AJ64" s="233"/>
      <c r="AK64" s="247"/>
    </row>
    <row r="65" spans="1:37" x14ac:dyDescent="0.25">
      <c r="A65" s="20"/>
      <c r="B65" s="20"/>
      <c r="C65" s="16"/>
      <c r="D65" s="16"/>
      <c r="E65" s="16"/>
      <c r="F65" s="16"/>
      <c r="G65" s="16"/>
      <c r="H65" s="16"/>
      <c r="I65" s="16"/>
      <c r="J65" s="283" t="s">
        <v>36</v>
      </c>
      <c r="K65" s="284"/>
      <c r="L65" s="284"/>
      <c r="M65" s="284"/>
      <c r="N65" s="139"/>
      <c r="O65" s="33"/>
      <c r="P65" s="33"/>
      <c r="Q65" s="140"/>
      <c r="R65" s="93"/>
      <c r="S65" s="33"/>
      <c r="T65" s="33"/>
      <c r="U65" s="140"/>
      <c r="V65" s="93">
        <v>108</v>
      </c>
      <c r="W65" s="33"/>
      <c r="X65" s="33"/>
      <c r="Y65" s="140"/>
      <c r="Z65" s="93">
        <v>180</v>
      </c>
      <c r="AA65" s="33"/>
      <c r="AB65" s="33"/>
      <c r="AC65" s="140"/>
      <c r="AD65" s="118">
        <v>180</v>
      </c>
      <c r="AE65" s="34"/>
      <c r="AF65" s="34"/>
      <c r="AG65" s="218"/>
      <c r="AH65" s="246"/>
      <c r="AI65" s="233"/>
      <c r="AJ65" s="233"/>
      <c r="AK65" s="247"/>
    </row>
    <row r="66" spans="1:37" x14ac:dyDescent="0.25">
      <c r="A66" s="20"/>
      <c r="B66" s="20"/>
      <c r="C66" s="16"/>
      <c r="D66" s="16"/>
      <c r="E66" s="16"/>
      <c r="F66" s="16"/>
      <c r="G66" s="16"/>
      <c r="H66" s="16"/>
      <c r="I66" s="16"/>
      <c r="J66" s="283" t="s">
        <v>17</v>
      </c>
      <c r="K66" s="284"/>
      <c r="L66" s="284"/>
      <c r="M66" s="284"/>
      <c r="N66" s="139"/>
      <c r="O66" s="33"/>
      <c r="P66" s="33"/>
      <c r="Q66" s="140"/>
      <c r="R66" s="93"/>
      <c r="S66" s="33"/>
      <c r="T66" s="33"/>
      <c r="U66" s="140"/>
      <c r="V66" s="93"/>
      <c r="W66" s="33"/>
      <c r="X66" s="33"/>
      <c r="Y66" s="140"/>
      <c r="Z66" s="93"/>
      <c r="AA66" s="33"/>
      <c r="AB66" s="33"/>
      <c r="AC66" s="140"/>
      <c r="AD66" s="118">
        <v>216</v>
      </c>
      <c r="AE66" s="34"/>
      <c r="AF66" s="34"/>
      <c r="AG66" s="218"/>
      <c r="AH66" s="246">
        <v>716</v>
      </c>
      <c r="AI66" s="233"/>
      <c r="AJ66" s="233"/>
      <c r="AK66" s="247"/>
    </row>
    <row r="67" spans="1:37" x14ac:dyDescent="0.25">
      <c r="A67" s="20"/>
      <c r="B67" s="20"/>
      <c r="C67" s="16"/>
      <c r="D67" s="16"/>
      <c r="E67" s="16"/>
      <c r="F67" s="16"/>
      <c r="G67" s="16"/>
      <c r="H67" s="16"/>
      <c r="I67" s="16"/>
      <c r="J67" s="283" t="s">
        <v>31</v>
      </c>
      <c r="K67" s="284"/>
      <c r="L67" s="284"/>
      <c r="M67" s="284"/>
      <c r="N67" s="139"/>
      <c r="O67" s="33"/>
      <c r="P67" s="33"/>
      <c r="Q67" s="140"/>
      <c r="R67" s="93"/>
      <c r="S67" s="33"/>
      <c r="T67" s="33"/>
      <c r="U67" s="140"/>
      <c r="V67" s="93"/>
      <c r="W67" s="33"/>
      <c r="X67" s="33"/>
      <c r="Y67" s="140"/>
      <c r="Z67" s="93"/>
      <c r="AA67" s="33"/>
      <c r="AB67" s="33"/>
      <c r="AC67" s="140"/>
      <c r="AD67" s="118"/>
      <c r="AE67" s="34"/>
      <c r="AF67" s="34"/>
      <c r="AG67" s="218"/>
      <c r="AH67" s="246"/>
      <c r="AI67" s="233"/>
      <c r="AJ67" s="233"/>
      <c r="AK67" s="247"/>
    </row>
    <row r="68" spans="1:37" x14ac:dyDescent="0.25">
      <c r="A68" s="20"/>
      <c r="B68" s="20"/>
      <c r="C68" s="16"/>
      <c r="D68" s="16"/>
      <c r="E68" s="16"/>
      <c r="F68" s="16"/>
      <c r="G68" s="16"/>
      <c r="H68" s="16"/>
      <c r="I68" s="16"/>
      <c r="J68" s="283" t="s">
        <v>1</v>
      </c>
      <c r="K68" s="284"/>
      <c r="L68" s="284"/>
      <c r="M68" s="284"/>
      <c r="N68" s="139"/>
      <c r="O68" s="33"/>
      <c r="P68" s="33"/>
      <c r="Q68" s="140"/>
      <c r="R68" s="93"/>
      <c r="S68" s="33"/>
      <c r="T68" s="33"/>
      <c r="U68" s="140"/>
      <c r="V68" s="93">
        <v>6</v>
      </c>
      <c r="W68" s="33"/>
      <c r="X68" s="33"/>
      <c r="Y68" s="140"/>
      <c r="Z68" s="93">
        <v>12</v>
      </c>
      <c r="AA68" s="33"/>
      <c r="AB68" s="33"/>
      <c r="AC68" s="140"/>
      <c r="AD68" s="118">
        <v>12</v>
      </c>
      <c r="AE68" s="34"/>
      <c r="AF68" s="34"/>
      <c r="AG68" s="218"/>
      <c r="AH68" s="246"/>
      <c r="AI68" s="233"/>
      <c r="AJ68" s="233"/>
      <c r="AK68" s="247"/>
    </row>
    <row r="69" spans="1:37" x14ac:dyDescent="0.25">
      <c r="A69" s="20"/>
      <c r="B69" s="20"/>
      <c r="C69" s="16"/>
      <c r="D69" s="16"/>
      <c r="E69" s="16"/>
      <c r="F69" s="16"/>
      <c r="G69" s="16"/>
      <c r="H69" s="16"/>
      <c r="I69" s="16"/>
      <c r="J69" s="283" t="s">
        <v>49</v>
      </c>
      <c r="K69" s="290"/>
      <c r="L69" s="290"/>
      <c r="M69" s="290"/>
      <c r="N69" s="139">
        <v>6</v>
      </c>
      <c r="O69" s="33"/>
      <c r="P69" s="33"/>
      <c r="Q69" s="140"/>
      <c r="R69" s="93">
        <v>10</v>
      </c>
      <c r="S69" s="33"/>
      <c r="T69" s="33"/>
      <c r="U69" s="140"/>
      <c r="V69" s="93">
        <v>4</v>
      </c>
      <c r="W69" s="33"/>
      <c r="X69" s="33"/>
      <c r="Y69" s="140"/>
      <c r="Z69" s="93">
        <v>14</v>
      </c>
      <c r="AA69" s="33"/>
      <c r="AB69" s="33"/>
      <c r="AC69" s="140"/>
      <c r="AD69" s="118">
        <v>8</v>
      </c>
      <c r="AE69" s="34"/>
      <c r="AF69" s="34"/>
      <c r="AG69" s="218"/>
      <c r="AH69" s="246">
        <v>4</v>
      </c>
      <c r="AI69" s="233"/>
      <c r="AJ69" s="233"/>
      <c r="AK69" s="247"/>
    </row>
    <row r="70" spans="1:37" x14ac:dyDescent="0.25">
      <c r="A70" s="20"/>
      <c r="B70" s="20"/>
      <c r="C70" s="16"/>
      <c r="D70" s="16"/>
      <c r="E70" s="16"/>
      <c r="F70" s="16"/>
      <c r="G70" s="16"/>
      <c r="H70" s="16"/>
      <c r="I70" s="16"/>
      <c r="J70" s="283" t="s">
        <v>0</v>
      </c>
      <c r="K70" s="284"/>
      <c r="L70" s="284"/>
      <c r="M70" s="284"/>
      <c r="N70" s="139"/>
      <c r="O70" s="33"/>
      <c r="P70" s="33"/>
      <c r="Q70" s="140"/>
      <c r="R70" s="93"/>
      <c r="S70" s="33"/>
      <c r="T70" s="33"/>
      <c r="U70" s="140"/>
      <c r="V70" s="93">
        <v>6</v>
      </c>
      <c r="W70" s="33"/>
      <c r="X70" s="33"/>
      <c r="Y70" s="140"/>
      <c r="Z70" s="93">
        <v>12</v>
      </c>
      <c r="AA70" s="33"/>
      <c r="AB70" s="33"/>
      <c r="AC70" s="140"/>
      <c r="AD70" s="118">
        <v>6</v>
      </c>
      <c r="AE70" s="34"/>
      <c r="AF70" s="34"/>
      <c r="AG70" s="218"/>
      <c r="AH70" s="246"/>
      <c r="AI70" s="233"/>
      <c r="AJ70" s="233"/>
      <c r="AK70" s="247"/>
    </row>
    <row r="71" spans="1:37" x14ac:dyDescent="0.25">
      <c r="A71" s="165"/>
      <c r="B71" s="165"/>
      <c r="C71" s="33"/>
      <c r="D71" s="33"/>
      <c r="E71" s="33"/>
      <c r="F71" s="33"/>
      <c r="G71" s="33"/>
      <c r="H71" s="33"/>
      <c r="I71" s="33"/>
      <c r="J71" s="283" t="s">
        <v>93</v>
      </c>
      <c r="K71" s="290"/>
      <c r="L71" s="290"/>
      <c r="M71" s="291"/>
      <c r="N71" s="139"/>
      <c r="O71" s="33"/>
      <c r="P71" s="33"/>
      <c r="Q71" s="140"/>
      <c r="R71" s="93"/>
      <c r="S71" s="33"/>
      <c r="T71" s="33"/>
      <c r="U71" s="140"/>
      <c r="V71" s="93"/>
      <c r="W71" s="33"/>
      <c r="X71" s="33"/>
      <c r="Y71" s="140"/>
      <c r="Z71" s="93"/>
      <c r="AA71" s="33"/>
      <c r="AB71" s="33"/>
      <c r="AC71" s="140"/>
      <c r="AD71" s="118"/>
      <c r="AE71" s="34"/>
      <c r="AF71" s="34"/>
      <c r="AG71" s="218"/>
      <c r="AH71" s="246">
        <v>36</v>
      </c>
      <c r="AI71" s="233"/>
      <c r="AJ71" s="233"/>
      <c r="AK71" s="247"/>
    </row>
    <row r="72" spans="1:37" x14ac:dyDescent="0.25">
      <c r="A72" s="20"/>
      <c r="B72" s="20"/>
      <c r="C72" s="16"/>
      <c r="D72" s="16"/>
      <c r="E72" s="16"/>
      <c r="F72" s="16"/>
      <c r="G72" s="16"/>
      <c r="H72" s="16"/>
      <c r="I72" s="16"/>
      <c r="J72" s="283" t="s">
        <v>32</v>
      </c>
      <c r="K72" s="284"/>
      <c r="L72" s="284"/>
      <c r="M72" s="284"/>
      <c r="N72" s="139"/>
      <c r="O72" s="33"/>
      <c r="P72" s="33"/>
      <c r="Q72" s="140"/>
      <c r="R72" s="93"/>
      <c r="S72" s="33"/>
      <c r="T72" s="33"/>
      <c r="U72" s="140"/>
      <c r="V72" s="93"/>
      <c r="W72" s="33"/>
      <c r="X72" s="33"/>
      <c r="Y72" s="140"/>
      <c r="Z72" s="93"/>
      <c r="AA72" s="33"/>
      <c r="AB72" s="33"/>
      <c r="AC72" s="140"/>
      <c r="AD72" s="118"/>
      <c r="AE72" s="34"/>
      <c r="AF72" s="34"/>
      <c r="AG72" s="218"/>
      <c r="AH72" s="246">
        <v>108</v>
      </c>
      <c r="AI72" s="233"/>
      <c r="AJ72" s="233"/>
      <c r="AK72" s="247"/>
    </row>
    <row r="73" spans="1:37" x14ac:dyDescent="0.25">
      <c r="A73" s="20"/>
      <c r="B73" s="20"/>
      <c r="C73" s="16"/>
      <c r="D73" s="16"/>
      <c r="E73" s="16"/>
      <c r="F73" s="16"/>
      <c r="G73" s="16"/>
      <c r="H73" s="16"/>
      <c r="I73" s="16"/>
      <c r="J73" s="283" t="s">
        <v>37</v>
      </c>
      <c r="K73" s="284"/>
      <c r="L73" s="284"/>
      <c r="M73" s="284"/>
      <c r="N73" s="127">
        <f>SUM(N62:N72)</f>
        <v>612</v>
      </c>
      <c r="O73" s="100"/>
      <c r="P73" s="100"/>
      <c r="Q73" s="149"/>
      <c r="R73" s="136">
        <f>SUM(R63:R72)</f>
        <v>864</v>
      </c>
      <c r="S73" s="100"/>
      <c r="T73" s="100"/>
      <c r="U73" s="149"/>
      <c r="V73" s="136">
        <f>SUM(V63:V72)</f>
        <v>612</v>
      </c>
      <c r="W73" s="100"/>
      <c r="X73" s="100"/>
      <c r="Y73" s="149"/>
      <c r="Z73" s="136">
        <f>SUM(Z63:Z72)</f>
        <v>900</v>
      </c>
      <c r="AA73" s="100"/>
      <c r="AB73" s="100"/>
      <c r="AC73" s="149"/>
      <c r="AD73" s="127">
        <f>SUM(AD63:AD72)</f>
        <v>612</v>
      </c>
      <c r="AE73" s="100"/>
      <c r="AF73" s="100"/>
      <c r="AG73" s="113"/>
      <c r="AH73" s="267">
        <f>SUM(AH62:AH72)</f>
        <v>864</v>
      </c>
      <c r="AI73" s="233"/>
      <c r="AJ73" s="233"/>
      <c r="AK73" s="247"/>
    </row>
    <row r="74" spans="1:37" x14ac:dyDescent="0.25">
      <c r="A74" s="20"/>
      <c r="B74" s="20"/>
      <c r="C74" s="16"/>
      <c r="D74" s="16"/>
      <c r="E74" s="16"/>
      <c r="F74" s="16"/>
      <c r="G74" s="16"/>
      <c r="H74" s="16"/>
      <c r="I74" s="16"/>
      <c r="J74" s="283" t="s">
        <v>38</v>
      </c>
      <c r="K74" s="284"/>
      <c r="L74" s="284"/>
      <c r="M74" s="284"/>
      <c r="N74" s="139">
        <v>0</v>
      </c>
      <c r="O74" s="33"/>
      <c r="P74" s="33"/>
      <c r="Q74" s="140"/>
      <c r="R74" s="93"/>
      <c r="S74" s="33"/>
      <c r="T74" s="33"/>
      <c r="U74" s="140"/>
      <c r="V74" s="93">
        <v>1</v>
      </c>
      <c r="W74" s="33"/>
      <c r="X74" s="33"/>
      <c r="Y74" s="140"/>
      <c r="Z74" s="93">
        <v>4</v>
      </c>
      <c r="AA74" s="33"/>
      <c r="AB74" s="33"/>
      <c r="AC74" s="140"/>
      <c r="AD74" s="118">
        <v>1</v>
      </c>
      <c r="AE74" s="34"/>
      <c r="AF74" s="34"/>
      <c r="AG74" s="218"/>
      <c r="AH74" s="246">
        <v>3</v>
      </c>
      <c r="AI74" s="233"/>
      <c r="AJ74" s="233"/>
      <c r="AK74" s="247"/>
    </row>
    <row r="75" spans="1:37" x14ac:dyDescent="0.25">
      <c r="A75" s="20"/>
      <c r="B75" s="20"/>
      <c r="C75" s="16"/>
      <c r="D75" s="16"/>
      <c r="E75" s="16"/>
      <c r="F75" s="16"/>
      <c r="G75" s="16"/>
      <c r="H75" s="16"/>
      <c r="I75" s="16"/>
      <c r="J75" s="283" t="s">
        <v>39</v>
      </c>
      <c r="K75" s="284"/>
      <c r="L75" s="284"/>
      <c r="M75" s="284"/>
      <c r="N75" s="139">
        <v>3</v>
      </c>
      <c r="O75" s="33"/>
      <c r="P75" s="33"/>
      <c r="Q75" s="140"/>
      <c r="R75" s="93">
        <v>5</v>
      </c>
      <c r="S75" s="33"/>
      <c r="T75" s="33"/>
      <c r="U75" s="140"/>
      <c r="V75" s="93">
        <v>3</v>
      </c>
      <c r="W75" s="33"/>
      <c r="X75" s="33"/>
      <c r="Y75" s="140"/>
      <c r="Z75" s="93">
        <v>7</v>
      </c>
      <c r="AA75" s="33"/>
      <c r="AB75" s="33"/>
      <c r="AC75" s="140"/>
      <c r="AD75" s="118">
        <v>4</v>
      </c>
      <c r="AE75" s="34"/>
      <c r="AF75" s="34"/>
      <c r="AG75" s="218"/>
      <c r="AH75" s="246">
        <v>3</v>
      </c>
      <c r="AI75" s="233"/>
      <c r="AJ75" s="233"/>
      <c r="AK75" s="247"/>
    </row>
    <row r="76" spans="1:37" x14ac:dyDescent="0.25">
      <c r="A76" s="240"/>
      <c r="B76" s="240"/>
      <c r="C76" s="241"/>
      <c r="D76" s="241"/>
      <c r="E76" s="241"/>
      <c r="F76" s="241"/>
      <c r="G76" s="241"/>
      <c r="H76" s="241"/>
      <c r="I76" s="241"/>
      <c r="J76" s="292" t="s">
        <v>40</v>
      </c>
      <c r="K76" s="292"/>
      <c r="L76" s="292"/>
      <c r="M76" s="292"/>
      <c r="N76" s="139"/>
      <c r="O76" s="33"/>
      <c r="P76" s="33"/>
      <c r="Q76" s="140"/>
      <c r="R76" s="139"/>
      <c r="S76" s="33"/>
      <c r="T76" s="33"/>
      <c r="U76" s="140"/>
      <c r="V76" s="139"/>
      <c r="W76" s="33"/>
      <c r="X76" s="33"/>
      <c r="Y76" s="140"/>
      <c r="Z76" s="139"/>
      <c r="AA76" s="33"/>
      <c r="AB76" s="33"/>
      <c r="AC76" s="140"/>
      <c r="AD76" s="139"/>
      <c r="AE76" s="33"/>
      <c r="AF76" s="33"/>
      <c r="AG76" s="210"/>
      <c r="AH76" s="246"/>
      <c r="AI76" s="233"/>
      <c r="AJ76" s="233"/>
      <c r="AK76" s="247"/>
    </row>
    <row r="77" spans="1:37" s="114" customFormat="1" x14ac:dyDescent="0.25">
      <c r="A77" s="25"/>
      <c r="B77" s="25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9"/>
      <c r="AE77" s="229"/>
      <c r="AF77" s="229"/>
      <c r="AG77" s="229"/>
      <c r="AH77" s="229"/>
    </row>
    <row r="78" spans="1:37" s="114" customFormat="1" ht="15.75" x14ac:dyDescent="0.25">
      <c r="A78" s="45"/>
      <c r="B78" s="45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9"/>
      <c r="AE78" s="229"/>
      <c r="AF78" s="229"/>
      <c r="AG78" s="229"/>
      <c r="AH78" s="229"/>
    </row>
    <row r="79" spans="1:37" s="114" customFormat="1" ht="15.75" x14ac:dyDescent="0.25">
      <c r="A79" s="45"/>
      <c r="B79" s="45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9"/>
      <c r="AE79" s="229"/>
      <c r="AF79" s="229"/>
      <c r="AG79" s="229"/>
      <c r="AH79" s="229"/>
    </row>
    <row r="80" spans="1:37" s="114" customFormat="1" ht="15.75" x14ac:dyDescent="0.25">
      <c r="A80" s="45"/>
      <c r="B80" s="45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9"/>
      <c r="AE80" s="229"/>
      <c r="AF80" s="229"/>
      <c r="AG80" s="229"/>
      <c r="AH80" s="229"/>
    </row>
    <row r="81" spans="1:34" x14ac:dyDescent="0.25">
      <c r="A81" s="24" t="s">
        <v>50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130"/>
      <c r="AE81" s="130"/>
      <c r="AF81" s="130"/>
      <c r="AG81" s="130"/>
      <c r="AH81" s="130"/>
    </row>
    <row r="82" spans="1:34" ht="29.25" customHeight="1" x14ac:dyDescent="0.25">
      <c r="A82" s="24" t="s">
        <v>51</v>
      </c>
      <c r="B82" s="285" t="s">
        <v>52</v>
      </c>
      <c r="C82" s="282"/>
      <c r="D82" s="282"/>
      <c r="E82" s="282"/>
      <c r="F82" s="282"/>
      <c r="G82" s="282"/>
      <c r="H82" s="282"/>
      <c r="I82" s="24"/>
      <c r="J82" s="24" t="s">
        <v>92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  <c r="AA82" s="25"/>
      <c r="AB82" s="25"/>
      <c r="AC82" s="25"/>
      <c r="AD82" s="26"/>
      <c r="AE82" s="26"/>
      <c r="AF82" s="26"/>
      <c r="AG82" s="26"/>
      <c r="AH82" s="26"/>
    </row>
    <row r="83" spans="1:3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  <c r="AA83" s="25"/>
      <c r="AB83" s="25"/>
      <c r="AC83" s="25"/>
      <c r="AD83" s="26"/>
      <c r="AE83" s="26"/>
      <c r="AF83" s="26"/>
      <c r="AG83" s="26"/>
      <c r="AH83" s="26"/>
    </row>
    <row r="84" spans="1:34" x14ac:dyDescent="0.25">
      <c r="A84" s="24"/>
      <c r="B84" s="24" t="s">
        <v>53</v>
      </c>
      <c r="C84" s="24" t="s">
        <v>147</v>
      </c>
      <c r="D84" s="24"/>
      <c r="E84" s="24"/>
      <c r="F84" s="24"/>
      <c r="G84" s="24"/>
      <c r="H84" s="24"/>
      <c r="I84" s="24"/>
      <c r="J84" s="24" t="s">
        <v>54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  <c r="AA84" s="25"/>
      <c r="AB84" s="25"/>
      <c r="AC84" s="25"/>
      <c r="AD84" s="26"/>
      <c r="AE84" s="26"/>
      <c r="AF84" s="26"/>
      <c r="AG84" s="26"/>
      <c r="AH84" s="26"/>
    </row>
    <row r="85" spans="1:34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  <c r="AA85" s="25"/>
      <c r="AB85" s="25"/>
      <c r="AC85" s="25"/>
      <c r="AD85" s="26"/>
      <c r="AE85" s="26"/>
      <c r="AF85" s="26"/>
      <c r="AG85" s="26"/>
      <c r="AH85" s="26"/>
    </row>
    <row r="86" spans="1:34" x14ac:dyDescent="0.25">
      <c r="A86" s="24" t="s">
        <v>51</v>
      </c>
      <c r="B86" s="24" t="s">
        <v>113</v>
      </c>
      <c r="C86" s="24"/>
      <c r="D86" s="24"/>
      <c r="E86" s="24"/>
      <c r="F86" s="24"/>
      <c r="G86" s="24"/>
      <c r="H86" s="24"/>
      <c r="I86" s="24"/>
      <c r="J86" s="24" t="s">
        <v>112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  <c r="AA86" s="25"/>
      <c r="AB86" s="25"/>
      <c r="AC86" s="25"/>
      <c r="AD86" s="26"/>
      <c r="AE86" s="26"/>
      <c r="AF86" s="26"/>
      <c r="AG86" s="26"/>
      <c r="AH86" s="26"/>
    </row>
    <row r="87" spans="1:34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5"/>
      <c r="AA87" s="25"/>
      <c r="AB87" s="25"/>
      <c r="AC87" s="25"/>
      <c r="AD87" s="26"/>
      <c r="AE87" s="26"/>
      <c r="AF87" s="26"/>
      <c r="AG87" s="26"/>
      <c r="AH87" s="26"/>
    </row>
    <row r="88" spans="1:34" x14ac:dyDescent="0.25">
      <c r="A88" s="24"/>
      <c r="B88" s="24" t="s">
        <v>53</v>
      </c>
      <c r="C88" s="24" t="s">
        <v>114</v>
      </c>
      <c r="D88" s="24"/>
      <c r="E88" s="24"/>
      <c r="F88" s="24"/>
      <c r="G88" s="24"/>
      <c r="H88" s="24"/>
      <c r="I88" s="24"/>
      <c r="J88" s="24" t="s">
        <v>115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5"/>
      <c r="AA88" s="25"/>
      <c r="AB88" s="25"/>
      <c r="AC88" s="25"/>
      <c r="AD88" s="26"/>
      <c r="AE88" s="26"/>
      <c r="AF88" s="26"/>
      <c r="AG88" s="26"/>
      <c r="AH88" s="26"/>
    </row>
    <row r="89" spans="1:34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5"/>
      <c r="AA89" s="25"/>
      <c r="AB89" s="25"/>
      <c r="AC89" s="25"/>
      <c r="AD89" s="26"/>
      <c r="AE89" s="26"/>
      <c r="AF89" s="26"/>
      <c r="AG89" s="26"/>
      <c r="AH89" s="26"/>
    </row>
    <row r="90" spans="1:34" x14ac:dyDescent="0.25">
      <c r="A90" s="24" t="s">
        <v>55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5"/>
      <c r="AA90" s="25"/>
      <c r="AB90" s="25"/>
      <c r="AC90" s="25"/>
      <c r="AD90" s="26"/>
      <c r="AE90" s="26"/>
      <c r="AF90" s="26"/>
      <c r="AG90" s="26"/>
      <c r="AH90" s="26"/>
    </row>
    <row r="91" spans="1:34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5"/>
      <c r="AA91" s="25"/>
      <c r="AB91" s="25"/>
      <c r="AC91" s="25"/>
      <c r="AD91" s="26"/>
      <c r="AE91" s="26"/>
      <c r="AF91" s="26"/>
      <c r="AG91" s="26"/>
      <c r="AH91" s="26"/>
    </row>
    <row r="92" spans="1:34" x14ac:dyDescent="0.25">
      <c r="A92" s="24"/>
      <c r="B92" s="24" t="s">
        <v>56</v>
      </c>
      <c r="C92" s="24" t="s">
        <v>57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5"/>
      <c r="AA92" s="25"/>
      <c r="AB92" s="25"/>
      <c r="AC92" s="25"/>
      <c r="AD92" s="26"/>
      <c r="AE92" s="26"/>
      <c r="AF92" s="26"/>
      <c r="AG92" s="26"/>
      <c r="AH92" s="26"/>
    </row>
    <row r="93" spans="1:34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5"/>
      <c r="W93" s="25"/>
      <c r="X93" s="25"/>
      <c r="Y93" s="25"/>
      <c r="Z93" s="25"/>
      <c r="AA93" s="25"/>
      <c r="AB93" s="25"/>
      <c r="AC93" s="25"/>
      <c r="AD93" s="26"/>
      <c r="AE93" s="26"/>
      <c r="AF93" s="26"/>
      <c r="AG93" s="26"/>
      <c r="AH93" s="26"/>
    </row>
    <row r="94" spans="1:34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91"/>
      <c r="P94" s="91"/>
      <c r="Q94" s="91"/>
      <c r="R94" s="27"/>
      <c r="S94" s="91"/>
      <c r="T94" s="91"/>
      <c r="U94" s="91"/>
      <c r="V94" s="27"/>
      <c r="W94" s="91"/>
      <c r="X94" s="91"/>
      <c r="Y94" s="91"/>
      <c r="Z94" s="27"/>
      <c r="AA94" s="91"/>
      <c r="AB94" s="91"/>
      <c r="AC94" s="91"/>
      <c r="AD94" s="26"/>
      <c r="AE94" s="26"/>
      <c r="AF94" s="26"/>
      <c r="AG94" s="26"/>
      <c r="AH94" s="26"/>
    </row>
    <row r="95" spans="1:3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91"/>
      <c r="P95" s="91"/>
      <c r="Q95" s="91"/>
      <c r="R95" s="27"/>
      <c r="S95" s="91"/>
      <c r="T95" s="91"/>
      <c r="U95" s="91"/>
      <c r="V95" s="27"/>
      <c r="W95" s="91"/>
      <c r="X95" s="91"/>
      <c r="Y95" s="91"/>
      <c r="Z95" s="27"/>
      <c r="AA95" s="91"/>
      <c r="AB95" s="91"/>
      <c r="AC95" s="91"/>
      <c r="AD95" s="26"/>
      <c r="AE95" s="26"/>
      <c r="AF95" s="26"/>
      <c r="AG95" s="26"/>
      <c r="AH95" s="26"/>
    </row>
    <row r="96" spans="1:3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91"/>
      <c r="P96" s="91"/>
      <c r="Q96" s="91"/>
      <c r="R96" s="27"/>
      <c r="S96" s="91"/>
      <c r="T96" s="91"/>
      <c r="U96" s="91"/>
      <c r="V96" s="27"/>
      <c r="W96" s="91"/>
      <c r="X96" s="91"/>
      <c r="Y96" s="91"/>
      <c r="Z96" s="27"/>
      <c r="AA96" s="91"/>
      <c r="AB96" s="91"/>
      <c r="AC96" s="91"/>
      <c r="AD96" s="26"/>
      <c r="AE96" s="26"/>
      <c r="AF96" s="26"/>
      <c r="AG96" s="26"/>
      <c r="AH96" s="26"/>
    </row>
    <row r="97" spans="1:34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91"/>
      <c r="P97" s="91"/>
      <c r="Q97" s="91"/>
      <c r="R97" s="27"/>
      <c r="S97" s="91"/>
      <c r="T97" s="91"/>
      <c r="U97" s="91"/>
      <c r="V97" s="27"/>
      <c r="W97" s="91"/>
      <c r="X97" s="91"/>
      <c r="Y97" s="91"/>
      <c r="Z97" s="27"/>
      <c r="AA97" s="91"/>
      <c r="AB97" s="91"/>
      <c r="AC97" s="91"/>
      <c r="AD97" s="26"/>
      <c r="AE97" s="26"/>
      <c r="AF97" s="26"/>
      <c r="AG97" s="26"/>
      <c r="AH97" s="26"/>
    </row>
    <row r="98" spans="1:34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91"/>
      <c r="P98" s="91"/>
      <c r="Q98" s="91"/>
      <c r="R98" s="27"/>
      <c r="S98" s="91"/>
      <c r="T98" s="91"/>
      <c r="U98" s="91"/>
      <c r="V98" s="27"/>
      <c r="W98" s="91"/>
      <c r="X98" s="91"/>
      <c r="Y98" s="91"/>
      <c r="Z98" s="27"/>
      <c r="AA98" s="91"/>
      <c r="AB98" s="91"/>
      <c r="AC98" s="91"/>
      <c r="AD98" s="26"/>
      <c r="AE98" s="26"/>
      <c r="AF98" s="26"/>
      <c r="AG98" s="26"/>
      <c r="AH98" s="26"/>
    </row>
    <row r="99" spans="1:34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91"/>
      <c r="P99" s="91"/>
      <c r="Q99" s="91"/>
      <c r="R99" s="27"/>
      <c r="S99" s="91"/>
      <c r="T99" s="91"/>
      <c r="U99" s="91"/>
      <c r="V99" s="27"/>
      <c r="W99" s="91"/>
      <c r="X99" s="91"/>
      <c r="Y99" s="91"/>
      <c r="Z99" s="27"/>
      <c r="AA99" s="91"/>
      <c r="AB99" s="91"/>
      <c r="AC99" s="91"/>
      <c r="AD99" s="26"/>
      <c r="AE99" s="26"/>
      <c r="AF99" s="26"/>
      <c r="AG99" s="26"/>
      <c r="AH99" s="26"/>
    </row>
    <row r="100" spans="1:34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91"/>
      <c r="P100" s="91"/>
      <c r="Q100" s="91"/>
      <c r="R100" s="27"/>
      <c r="S100" s="91"/>
      <c r="T100" s="91"/>
      <c r="U100" s="91"/>
      <c r="V100" s="27"/>
      <c r="W100" s="91"/>
      <c r="X100" s="91"/>
      <c r="Y100" s="91"/>
      <c r="Z100" s="27"/>
      <c r="AA100" s="91"/>
      <c r="AB100" s="91"/>
      <c r="AC100" s="91"/>
      <c r="AD100" s="26"/>
      <c r="AE100" s="26"/>
      <c r="AF100" s="26"/>
      <c r="AG100" s="26"/>
      <c r="AH100" s="26"/>
    </row>
  </sheetData>
  <mergeCells count="69">
    <mergeCell ref="AG11:AG12"/>
    <mergeCell ref="AH10:AK10"/>
    <mergeCell ref="AH11:AH12"/>
    <mergeCell ref="AI11:AI12"/>
    <mergeCell ref="AJ11:AJ12"/>
    <mergeCell ref="AK11:AK12"/>
    <mergeCell ref="N8:AK8"/>
    <mergeCell ref="Z10:AC10"/>
    <mergeCell ref="Z11:Z12"/>
    <mergeCell ref="AA11:AA12"/>
    <mergeCell ref="AB11:AB12"/>
    <mergeCell ref="AC11:AC12"/>
    <mergeCell ref="V9:AC9"/>
    <mergeCell ref="AD9:AK9"/>
    <mergeCell ref="AD10:AG10"/>
    <mergeCell ref="AD11:AD12"/>
    <mergeCell ref="AE11:AE12"/>
    <mergeCell ref="AF11:AF12"/>
    <mergeCell ref="V10:Y10"/>
    <mergeCell ref="V11:V12"/>
    <mergeCell ref="W11:W12"/>
    <mergeCell ref="X11:X12"/>
    <mergeCell ref="Y11:Y12"/>
    <mergeCell ref="S11:S12"/>
    <mergeCell ref="T11:T12"/>
    <mergeCell ref="U11:U12"/>
    <mergeCell ref="N11:N12"/>
    <mergeCell ref="O11:O12"/>
    <mergeCell ref="P11:P12"/>
    <mergeCell ref="Q11:Q12"/>
    <mergeCell ref="R11:R12"/>
    <mergeCell ref="N9:U9"/>
    <mergeCell ref="G10:J10"/>
    <mergeCell ref="K10:K12"/>
    <mergeCell ref="L10:L12"/>
    <mergeCell ref="M10:M12"/>
    <mergeCell ref="N10:Q10"/>
    <mergeCell ref="R10:U10"/>
    <mergeCell ref="A8:A12"/>
    <mergeCell ref="B8:B12"/>
    <mergeCell ref="C8:D8"/>
    <mergeCell ref="E8:E12"/>
    <mergeCell ref="F8:M8"/>
    <mergeCell ref="G11:G12"/>
    <mergeCell ref="H11:J11"/>
    <mergeCell ref="C9:C12"/>
    <mergeCell ref="D9:D12"/>
    <mergeCell ref="F9:F12"/>
    <mergeCell ref="G9:M9"/>
    <mergeCell ref="J72:M72"/>
    <mergeCell ref="J73:M73"/>
    <mergeCell ref="B82:H82"/>
    <mergeCell ref="J62:M63"/>
    <mergeCell ref="J64:M64"/>
    <mergeCell ref="J65:M65"/>
    <mergeCell ref="J66:M66"/>
    <mergeCell ref="J67:M67"/>
    <mergeCell ref="J74:M74"/>
    <mergeCell ref="J75:M75"/>
    <mergeCell ref="J71:M71"/>
    <mergeCell ref="J76:M76"/>
    <mergeCell ref="J68:M68"/>
    <mergeCell ref="J69:M69"/>
    <mergeCell ref="J70:M70"/>
    <mergeCell ref="AA1:AD1"/>
    <mergeCell ref="AA2:AE2"/>
    <mergeCell ref="J6:Y7"/>
    <mergeCell ref="AA3:AG3"/>
    <mergeCell ref="AA4:AF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3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2023-06-15T12:33:46Z</dcterms:modified>
</cp:coreProperties>
</file>