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Лист1!$A$1:$Z$111</definedName>
  </definedNames>
  <calcPr calcId="144525" refMode="R1C1"/>
</workbook>
</file>

<file path=xl/calcChain.xml><?xml version="1.0" encoding="utf-8"?>
<calcChain xmlns="http://schemas.openxmlformats.org/spreadsheetml/2006/main">
  <c r="R93" i="1" l="1"/>
  <c r="N93" i="1"/>
  <c r="U28" i="1"/>
  <c r="U27" i="1" s="1"/>
  <c r="T28" i="1"/>
  <c r="T27" i="1" s="1"/>
  <c r="S28" i="1"/>
  <c r="S27" i="1" s="1"/>
  <c r="T17" i="1"/>
  <c r="T16" i="1" s="1"/>
  <c r="U17" i="1"/>
  <c r="U16" i="1" s="1"/>
  <c r="S17" i="1"/>
  <c r="S16" i="1" s="1"/>
  <c r="Q17" i="1"/>
  <c r="P17" i="1"/>
  <c r="P16" i="1" s="1"/>
  <c r="O17" i="1"/>
  <c r="O28" i="1"/>
  <c r="O27" i="1" s="1"/>
  <c r="Q33" i="1"/>
  <c r="Q32" i="1"/>
  <c r="Q27" i="1" s="1"/>
  <c r="M33" i="1"/>
  <c r="G17" i="1"/>
  <c r="M17" i="1"/>
  <c r="L17" i="1"/>
  <c r="H17" i="1"/>
  <c r="F28" i="1"/>
  <c r="F17" i="1"/>
  <c r="I17" i="1"/>
  <c r="E17" i="1"/>
  <c r="R17" i="1"/>
  <c r="N17" i="1"/>
  <c r="N33" i="1"/>
  <c r="E33" i="1"/>
  <c r="O16" i="1" l="1"/>
  <c r="O77" i="1" s="1"/>
  <c r="Q16" i="1"/>
  <c r="E47" i="1"/>
  <c r="I47" i="1"/>
  <c r="H47" i="1"/>
  <c r="G47" i="1"/>
  <c r="F47" i="1"/>
  <c r="M70" i="1"/>
  <c r="F70" i="1"/>
  <c r="E70" i="1"/>
  <c r="F65" i="1"/>
  <c r="E65" i="1"/>
  <c r="K65" i="1"/>
  <c r="G65" i="1"/>
  <c r="G64" i="1" s="1"/>
  <c r="G70" i="1"/>
  <c r="Y93" i="1"/>
  <c r="Y47" i="1"/>
  <c r="X47" i="1"/>
  <c r="X37" i="1"/>
  <c r="W47" i="1"/>
  <c r="Y65" i="1"/>
  <c r="X65" i="1"/>
  <c r="W65" i="1"/>
  <c r="V47" i="1"/>
  <c r="V43" i="1"/>
  <c r="V37" i="1"/>
  <c r="R28" i="1"/>
  <c r="N28" i="1"/>
  <c r="M28" i="1"/>
  <c r="L28" i="1"/>
  <c r="H28" i="1"/>
  <c r="G28" i="1"/>
  <c r="E28" i="1"/>
  <c r="V36" i="1" l="1"/>
  <c r="F64" i="1"/>
  <c r="E64" i="1"/>
  <c r="X93" i="1"/>
  <c r="W93" i="1"/>
  <c r="V93" i="1"/>
  <c r="M77" i="1" l="1"/>
  <c r="J77" i="1"/>
  <c r="G46" i="1"/>
  <c r="F46" i="1"/>
  <c r="Y70" i="1"/>
  <c r="Y64" i="1" s="1"/>
  <c r="X70" i="1"/>
  <c r="X64" i="1" s="1"/>
  <c r="X46" i="1" s="1"/>
  <c r="M65" i="1"/>
  <c r="M64" i="1" s="1"/>
  <c r="J65" i="1"/>
  <c r="J64" i="1" s="1"/>
  <c r="I65" i="1"/>
  <c r="H65" i="1"/>
  <c r="K70" i="1"/>
  <c r="K64" i="1" s="1"/>
  <c r="K77" i="1" s="1"/>
  <c r="I70" i="1"/>
  <c r="H70" i="1"/>
  <c r="M47" i="1"/>
  <c r="W43" i="1"/>
  <c r="Y37" i="1"/>
  <c r="W37" i="1"/>
  <c r="I37" i="1"/>
  <c r="H37" i="1"/>
  <c r="G37" i="1"/>
  <c r="F37" i="1"/>
  <c r="E37" i="1"/>
  <c r="M43" i="1"/>
  <c r="L43" i="1"/>
  <c r="I43" i="1"/>
  <c r="H43" i="1"/>
  <c r="G43" i="1"/>
  <c r="G77" i="1" s="1"/>
  <c r="F43" i="1"/>
  <c r="L37" i="1"/>
  <c r="R32" i="1"/>
  <c r="R27" i="1" s="1"/>
  <c r="R16" i="1" s="1"/>
  <c r="R77" i="1" s="1"/>
  <c r="N32" i="1"/>
  <c r="N27" i="1" s="1"/>
  <c r="N16" i="1" s="1"/>
  <c r="N77" i="1" s="1"/>
  <c r="M32" i="1"/>
  <c r="L32" i="1"/>
  <c r="I32" i="1"/>
  <c r="I28" i="1"/>
  <c r="H27" i="1"/>
  <c r="H16" i="1" s="1"/>
  <c r="F32" i="1"/>
  <c r="F27" i="1" s="1"/>
  <c r="F16" i="1" s="1"/>
  <c r="H64" i="1" l="1"/>
  <c r="H46" i="1" s="1"/>
  <c r="H36" i="1" s="1"/>
  <c r="H77" i="1" s="1"/>
  <c r="M46" i="1"/>
  <c r="M36" i="1" s="1"/>
  <c r="F36" i="1"/>
  <c r="F77" i="1" s="1"/>
  <c r="W36" i="1"/>
  <c r="I64" i="1"/>
  <c r="I46" i="1" s="1"/>
  <c r="I36" i="1" s="1"/>
  <c r="I77" i="1" s="1"/>
  <c r="G36" i="1"/>
  <c r="Y46" i="1"/>
  <c r="Y36" i="1" s="1"/>
  <c r="Y77" i="1" s="1"/>
  <c r="X36" i="1"/>
  <c r="X77" i="1" s="1"/>
  <c r="L36" i="1"/>
  <c r="L77" i="1" s="1"/>
  <c r="I27" i="1"/>
  <c r="I16" i="1" s="1"/>
  <c r="L27" i="1"/>
  <c r="L16" i="1" s="1"/>
  <c r="M27" i="1"/>
  <c r="M16" i="1" s="1"/>
  <c r="W64" i="1" l="1"/>
  <c r="W77" i="1" s="1"/>
  <c r="V65" i="1"/>
  <c r="V64" i="1" s="1"/>
  <c r="V77" i="1" s="1"/>
  <c r="E32" i="1" l="1"/>
  <c r="E27" i="1" s="1"/>
  <c r="E43" i="1"/>
  <c r="E36" i="1" s="1"/>
  <c r="E16" i="1" l="1"/>
  <c r="E77" i="1" s="1"/>
  <c r="G27" i="1"/>
  <c r="G16" i="1" s="1"/>
</calcChain>
</file>

<file path=xl/sharedStrings.xml><?xml version="1.0" encoding="utf-8"?>
<sst xmlns="http://schemas.openxmlformats.org/spreadsheetml/2006/main" count="194" uniqueCount="173">
  <si>
    <t>Индекс</t>
  </si>
  <si>
    <t xml:space="preserve">Наименование дисциплин </t>
  </si>
  <si>
    <t>Формы промежуточной аттестации</t>
  </si>
  <si>
    <t>Экзамены</t>
  </si>
  <si>
    <t>Объем образовательной нагрузки</t>
  </si>
  <si>
    <t>Учебная нагрузка обучающихся (час.)</t>
  </si>
  <si>
    <t>Во взаимодействии с преподавателем</t>
  </si>
  <si>
    <t>Нагрузка на дисциплины и МДК</t>
  </si>
  <si>
    <t>всего учебных занятий</t>
  </si>
  <si>
    <t xml:space="preserve">в т.ч. по учебным дисциплинам и МДК </t>
  </si>
  <si>
    <t>теоретическое обучение</t>
  </si>
  <si>
    <t>лаб.и практ. Занятий</t>
  </si>
  <si>
    <t>курсовых работ (проектов)</t>
  </si>
  <si>
    <t xml:space="preserve">Производственная и учебная практика </t>
  </si>
  <si>
    <t>Консультации</t>
  </si>
  <si>
    <t>Промежуточная аттестация</t>
  </si>
  <si>
    <t>Распределение по курсам и семестрам</t>
  </si>
  <si>
    <t>1 курс</t>
  </si>
  <si>
    <t xml:space="preserve">2 курс </t>
  </si>
  <si>
    <t>3курс</t>
  </si>
  <si>
    <t>1сем     17нед</t>
  </si>
  <si>
    <t xml:space="preserve">2сем             24 нед               </t>
  </si>
  <si>
    <t>самостоятельная учебная работа+ индивидуальный проект</t>
  </si>
  <si>
    <t>Русский язык</t>
  </si>
  <si>
    <t>Обязательная часть</t>
  </si>
  <si>
    <t>ОЧ</t>
  </si>
  <si>
    <t>Литература</t>
  </si>
  <si>
    <t>Иностранный язык</t>
  </si>
  <si>
    <t>Математика</t>
  </si>
  <si>
    <t>История</t>
  </si>
  <si>
    <t>Физическая культура</t>
  </si>
  <si>
    <t>Основы безопасности жизнедеятельности</t>
  </si>
  <si>
    <t>Астрономия</t>
  </si>
  <si>
    <t>Вариативная часть</t>
  </si>
  <si>
    <t>ВЧ</t>
  </si>
  <si>
    <t>Информатика</t>
  </si>
  <si>
    <t>Родной язык</t>
  </si>
  <si>
    <t>Основы проектной деятельности</t>
  </si>
  <si>
    <t>ПРОФЕССИОНАЛЬНАЯ ПОДГОТОВКА</t>
  </si>
  <si>
    <t>ПП</t>
  </si>
  <si>
    <t>Общий гуманитарный и социально-экономический учебный цикл</t>
  </si>
  <si>
    <t>ОГСЭ.01</t>
  </si>
  <si>
    <t>Основы философии</t>
  </si>
  <si>
    <t>ОГСЭ.02</t>
  </si>
  <si>
    <t>ОГСЭ.03</t>
  </si>
  <si>
    <t>ОГСЭ.04</t>
  </si>
  <si>
    <t>Иностранный язык в профессиональной деятельности</t>
  </si>
  <si>
    <t>ОГСЭ.05</t>
  </si>
  <si>
    <t>Математический и общий естественнонаучный учебный цикл</t>
  </si>
  <si>
    <t>ЕН.01</t>
  </si>
  <si>
    <t>ЕН.02</t>
  </si>
  <si>
    <t>ОГСЭ.00</t>
  </si>
  <si>
    <t>ЕН.00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</si>
  <si>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</si>
  <si>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</si>
  <si>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</si>
  <si>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</si>
  <si>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</si>
  <si>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</si>
  <si>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</si>
  <si>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</si>
  <si>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</si>
  <si>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</si>
  <si>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Безопасность жизнедеятельности</t>
  </si>
  <si>
    <t>Профессиональный цикл</t>
  </si>
  <si>
    <t>П.00</t>
  </si>
  <si>
    <t>ПМ 01</t>
  </si>
  <si>
    <t>МДК.01.01</t>
  </si>
  <si>
    <t>Производственная практика</t>
  </si>
  <si>
    <t>ПДП</t>
  </si>
  <si>
    <t>ГИА</t>
  </si>
  <si>
    <t>Дисциплины и МДК</t>
  </si>
  <si>
    <t>С/р</t>
  </si>
  <si>
    <t>УП</t>
  </si>
  <si>
    <t>Всего:</t>
  </si>
  <si>
    <t>экзаменов</t>
  </si>
  <si>
    <t>ДЗ</t>
  </si>
  <si>
    <t>З</t>
  </si>
  <si>
    <t>Экв</t>
  </si>
  <si>
    <t>Общепрофессиональные дисциплины</t>
  </si>
  <si>
    <t>УП01</t>
  </si>
  <si>
    <t>ПП01</t>
  </si>
  <si>
    <t>3,4,5,6</t>
  </si>
  <si>
    <t>Теория государства и права</t>
  </si>
  <si>
    <t>Конституционное право</t>
  </si>
  <si>
    <t>Административное право</t>
  </si>
  <si>
    <t>Основы экологического права</t>
  </si>
  <si>
    <t>Трудовое право</t>
  </si>
  <si>
    <t>Гражданское право</t>
  </si>
  <si>
    <t>Семейное право</t>
  </si>
  <si>
    <t>Гражданский процесс</t>
  </si>
  <si>
    <t>Страховое дело</t>
  </si>
  <si>
    <t>ОП.10</t>
  </si>
  <si>
    <t>Статистика</t>
  </si>
  <si>
    <t>ОП.11</t>
  </si>
  <si>
    <t>Экономика организации</t>
  </si>
  <si>
    <t>ОП.12</t>
  </si>
  <si>
    <t>Менеджмент</t>
  </si>
  <si>
    <t>ОП.13</t>
  </si>
  <si>
    <t>Документационное обеспечение управления</t>
  </si>
  <si>
    <t>ОП.14</t>
  </si>
  <si>
    <t>Информационные технологии в профессиональной деятельности</t>
  </si>
  <si>
    <t>ОП.15</t>
  </si>
  <si>
    <t>ОП.16</t>
  </si>
  <si>
    <t>Финансовое право</t>
  </si>
  <si>
    <t>Право социального обеспечения</t>
  </si>
  <si>
    <t>МДК 01.02</t>
  </si>
  <si>
    <t>Учебная практика</t>
  </si>
  <si>
    <t>ПА</t>
  </si>
  <si>
    <t>Обеспечение реализации прав граждан в сфере пенсионного обеспечения и социальной защиты</t>
  </si>
  <si>
    <t>ПМ.02</t>
  </si>
  <si>
    <t>Организационное обеспечене деятельности учрежедний социальной защиты населения и органов Пенсионного фонда Российской Федерации</t>
  </si>
  <si>
    <t>Организация работы органов и учреждений социальной защиты населений, органов Пенсионного фонда Российской Федерации (ПФР)</t>
  </si>
  <si>
    <t>МДК 02.01</t>
  </si>
  <si>
    <t>УП.-02</t>
  </si>
  <si>
    <t>ПМ.00</t>
  </si>
  <si>
    <t>Профессиональные модули</t>
  </si>
  <si>
    <t>2 (ДЗ)6(Э)</t>
  </si>
  <si>
    <t>Диифзачеты, зачеты</t>
  </si>
  <si>
    <t>3сем     16нед</t>
  </si>
  <si>
    <t xml:space="preserve">4сем           19 нед               </t>
  </si>
  <si>
    <t xml:space="preserve">Право </t>
  </si>
  <si>
    <t>Введение в специальность</t>
  </si>
  <si>
    <t>Введение в специальность:</t>
  </si>
  <si>
    <t>сам.раб.</t>
  </si>
  <si>
    <t>конс.</t>
  </si>
  <si>
    <t>Общеобразовательный цикл</t>
  </si>
  <si>
    <t>Общие учебные предметы</t>
  </si>
  <si>
    <t>ОУП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</si>
  <si>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</si>
  <si>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</si>
  <si>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</si>
  <si>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</si>
  <si>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</si>
  <si>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</si>
  <si>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</si>
  <si>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</si>
  <si>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УПВ</t>
  </si>
  <si>
    <t>УПВ.01</t>
  </si>
  <si>
    <t>УПВ.02</t>
  </si>
  <si>
    <t>УПВ.03</t>
  </si>
  <si>
    <t>Дополнительные учебные предметы</t>
  </si>
  <si>
    <t>ДУП</t>
  </si>
  <si>
    <t>ДУП.01</t>
  </si>
  <si>
    <t>УТВЕРЖДАЮ:</t>
  </si>
  <si>
    <t>Директор колледжа</t>
  </si>
  <si>
    <t>__________О.В. Викторова</t>
  </si>
  <si>
    <t>Согласовано:</t>
  </si>
  <si>
    <t xml:space="preserve">Председатель </t>
  </si>
  <si>
    <t>цикловой комиссии общих гуманитарных, социально-экономических и естественно-научных дисциплин</t>
  </si>
  <si>
    <t>______________________________________________</t>
  </si>
  <si>
    <t>______________________________Н.В.Филиппова</t>
  </si>
  <si>
    <t>цикловой комиссии дисциплин профиля "Технология и право"</t>
  </si>
  <si>
    <t>Председатель цикловой комиссии дисциплин профиля "Математика, физика, информатика и вычислительная техника"</t>
  </si>
  <si>
    <t>И.А.Кувина</t>
  </si>
  <si>
    <t>Заместитель директора по учебно-производственной работе</t>
  </si>
  <si>
    <t>______________________________И.А. Демкина</t>
  </si>
  <si>
    <t>_______</t>
  </si>
  <si>
    <t>внебюджет</t>
  </si>
  <si>
    <t>Заместитель директора по учебно-инновационной работе</t>
  </si>
  <si>
    <t xml:space="preserve">Учебные предметы по выбору </t>
  </si>
  <si>
    <t>Диф.    Зачеты</t>
  </si>
  <si>
    <t>Индивидуальный проект (предметом не является)</t>
  </si>
  <si>
    <t>Русский язык и культура речи</t>
  </si>
  <si>
    <r>
      <t>План учебного процесса по специальности 40.02.01 Право и организация социального обеспечения</t>
    </r>
    <r>
      <rPr>
        <b/>
        <i/>
        <sz val="14"/>
        <rFont val="Times New Roman"/>
        <family val="1"/>
        <charset val="204"/>
      </rPr>
      <t xml:space="preserve"> </t>
    </r>
  </si>
  <si>
    <t>И.И. Тараканова</t>
  </si>
  <si>
    <t>Психология социально-правовой деятельности</t>
  </si>
  <si>
    <t>Преддипломная практика</t>
  </si>
  <si>
    <t>5сем     17 нед</t>
  </si>
  <si>
    <t xml:space="preserve">6сем         10 нед               </t>
  </si>
  <si>
    <t>пп.02</t>
  </si>
  <si>
    <r>
      <t xml:space="preserve">30 </t>
    </r>
    <r>
      <rPr>
        <u/>
        <sz val="12"/>
        <rFont val="Times New Roman"/>
        <family val="1"/>
        <charset val="204"/>
      </rPr>
      <t>августа</t>
    </r>
    <r>
      <rPr>
        <sz val="12"/>
        <rFont val="Times New Roman"/>
        <family val="1"/>
        <charset val="204"/>
      </rPr>
      <t xml:space="preserve"> 2022года</t>
    </r>
  </si>
  <si>
    <t>С.Ю.Костыгов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</si>
</sst>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27"/>
        <bgColor indexed="41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16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8" tint="0.59999389629810485"/>
        <bgColor indexed="41"/>
      </patternFill>
    </fill>
    <fill>
      <patternFill patternType="solid">
        <fgColor rgb="FF00B050"/>
        <bgColor indexed="41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33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6" xfId="0" applyFont="1" applyBorder="1"/>
    <xf numFmtId="0" fontId="0" fillId="0" borderId="26" xfId="0" applyBorder="1"/>
    <xf numFmtId="0" fontId="2" fillId="0" borderId="26" xfId="0" applyFont="1" applyBorder="1"/>
    <xf numFmtId="0" fontId="7" fillId="7" borderId="25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vertical="center" wrapText="1"/>
    </xf>
    <xf numFmtId="0" fontId="5" fillId="10" borderId="10" xfId="0" applyFont="1" applyFill="1" applyBorder="1" applyAlignment="1">
      <alignment vertical="center" wrapText="1"/>
    </xf>
    <xf numFmtId="0" fontId="5" fillId="10" borderId="11" xfId="0" applyFont="1" applyFill="1" applyBorder="1" applyAlignment="1">
      <alignment vertical="center" wrapText="1"/>
    </xf>
    <xf numFmtId="0" fontId="5" fillId="10" borderId="23" xfId="0" applyFont="1" applyFill="1" applyBorder="1" applyAlignment="1">
      <alignment vertical="center" wrapText="1"/>
    </xf>
    <xf numFmtId="0" fontId="5" fillId="10" borderId="24" xfId="0" applyFont="1" applyFill="1" applyBorder="1" applyAlignment="1">
      <alignment vertical="center" wrapText="1"/>
    </xf>
    <xf numFmtId="0" fontId="5" fillId="11" borderId="10" xfId="0" applyFont="1" applyFill="1" applyBorder="1" applyAlignment="1">
      <alignment vertical="center" wrapText="1"/>
    </xf>
    <xf numFmtId="0" fontId="5" fillId="11" borderId="11" xfId="0" applyFont="1" applyFill="1" applyBorder="1" applyAlignment="1">
      <alignment vertical="center" wrapText="1"/>
    </xf>
    <xf numFmtId="0" fontId="4" fillId="5" borderId="9" xfId="0" applyNumberFormat="1" applyFont="1" applyFill="1" applyBorder="1" applyAlignment="1" applyProtection="1">
      <alignment horizontal="left" vertical="center" wrapText="1"/>
      <protection locked="0"/>
    </xf>
    <xf numFmtId="0" fontId="4" fillId="5" borderId="3" xfId="0" applyNumberFormat="1" applyFont="1" applyFill="1" applyBorder="1" applyAlignment="1" applyProtection="1">
      <alignment horizontal="left" vertical="center" wrapText="1"/>
      <protection locked="0"/>
    </xf>
    <xf numFmtId="0" fontId="4" fillId="5" borderId="9" xfId="0" applyNumberFormat="1" applyFont="1" applyFill="1" applyBorder="1" applyAlignment="1" applyProtection="1">
      <alignment horizontal="center" vertical="center"/>
      <protection locked="0"/>
    </xf>
    <xf numFmtId="0" fontId="4" fillId="5" borderId="27" xfId="0" applyNumberFormat="1" applyFont="1" applyFill="1" applyBorder="1" applyAlignment="1">
      <alignment horizontal="left" vertical="center" wrapText="1"/>
    </xf>
    <xf numFmtId="0" fontId="4" fillId="5" borderId="27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8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5" borderId="39" xfId="0" applyNumberFormat="1" applyFont="1" applyFill="1" applyBorder="1" applyAlignment="1" applyProtection="1">
      <alignment horizontal="left" vertical="center" wrapText="1"/>
      <protection locked="0"/>
    </xf>
    <xf numFmtId="0" fontId="4" fillId="5" borderId="4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1" applyFont="1"/>
    <xf numFmtId="0" fontId="10" fillId="0" borderId="0" xfId="1" applyFont="1" applyBorder="1"/>
    <xf numFmtId="0" fontId="6" fillId="0" borderId="5" xfId="0" applyFont="1" applyBorder="1" applyAlignment="1"/>
    <xf numFmtId="0" fontId="12" fillId="0" borderId="0" xfId="1" applyFont="1" applyAlignment="1"/>
    <xf numFmtId="0" fontId="12" fillId="0" borderId="0" xfId="1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0" xfId="0" applyFont="1"/>
    <xf numFmtId="0" fontId="6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0" fontId="15" fillId="12" borderId="5" xfId="0" applyFont="1" applyFill="1" applyBorder="1" applyAlignment="1">
      <alignment horizontal="center" vertical="center"/>
    </xf>
    <xf numFmtId="0" fontId="15" fillId="12" borderId="37" xfId="0" applyFont="1" applyFill="1" applyBorder="1" applyAlignment="1">
      <alignment horizontal="center" vertical="center"/>
    </xf>
    <xf numFmtId="0" fontId="15" fillId="12" borderId="38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15" fillId="13" borderId="5" xfId="0" applyFont="1" applyFill="1" applyBorder="1" applyAlignment="1">
      <alignment horizontal="center" vertical="center"/>
    </xf>
    <xf numFmtId="0" fontId="15" fillId="13" borderId="37" xfId="0" applyFont="1" applyFill="1" applyBorder="1" applyAlignment="1">
      <alignment horizontal="center" vertical="center"/>
    </xf>
    <xf numFmtId="0" fontId="15" fillId="13" borderId="3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/>
    <xf numFmtId="0" fontId="6" fillId="0" borderId="37" xfId="0" applyFont="1" applyBorder="1" applyAlignment="1"/>
    <xf numFmtId="0" fontId="6" fillId="0" borderId="38" xfId="0" applyFont="1" applyBorder="1" applyAlignment="1"/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wrapText="1"/>
    </xf>
    <xf numFmtId="0" fontId="15" fillId="1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/>
    <xf numFmtId="0" fontId="6" fillId="0" borderId="14" xfId="0" applyFont="1" applyBorder="1" applyAlignment="1"/>
    <xf numFmtId="0" fontId="6" fillId="0" borderId="34" xfId="0" applyFont="1" applyBorder="1" applyAlignment="1"/>
    <xf numFmtId="0" fontId="6" fillId="0" borderId="35" xfId="0" applyFont="1" applyBorder="1" applyAlignment="1"/>
    <xf numFmtId="0" fontId="15" fillId="0" borderId="0" xfId="0" applyFont="1"/>
    <xf numFmtId="0" fontId="6" fillId="0" borderId="4" xfId="0" applyFont="1" applyBorder="1" applyAlignment="1"/>
    <xf numFmtId="0" fontId="6" fillId="0" borderId="4" xfId="0" applyFont="1" applyBorder="1" applyAlignment="1">
      <alignment wrapText="1"/>
    </xf>
    <xf numFmtId="0" fontId="6" fillId="0" borderId="17" xfId="0" applyFont="1" applyBorder="1" applyAlignment="1"/>
    <xf numFmtId="0" fontId="6" fillId="0" borderId="36" xfId="0" applyFont="1" applyBorder="1" applyAlignment="1"/>
    <xf numFmtId="0" fontId="6" fillId="0" borderId="22" xfId="0" applyFont="1" applyBorder="1" applyAlignment="1"/>
    <xf numFmtId="0" fontId="15" fillId="6" borderId="1" xfId="0" applyFont="1" applyFill="1" applyBorder="1" applyAlignment="1"/>
    <xf numFmtId="0" fontId="15" fillId="4" borderId="20" xfId="0" applyFont="1" applyFill="1" applyBorder="1" applyAlignment="1"/>
    <xf numFmtId="0" fontId="15" fillId="4" borderId="21" xfId="0" applyFont="1" applyFill="1" applyBorder="1" applyAlignment="1"/>
    <xf numFmtId="0" fontId="15" fillId="4" borderId="9" xfId="0" applyFont="1" applyFill="1" applyBorder="1" applyAlignment="1"/>
    <xf numFmtId="0" fontId="15" fillId="4" borderId="19" xfId="0" applyFont="1" applyFill="1" applyBorder="1" applyAlignment="1"/>
    <xf numFmtId="0" fontId="15" fillId="0" borderId="26" xfId="0" applyFont="1" applyBorder="1"/>
    <xf numFmtId="0" fontId="15" fillId="14" borderId="20" xfId="0" applyFont="1" applyFill="1" applyBorder="1" applyAlignment="1"/>
    <xf numFmtId="0" fontId="16" fillId="14" borderId="19" xfId="0" applyFont="1" applyFill="1" applyBorder="1" applyAlignment="1">
      <alignment horizontal="center" vertical="center" wrapText="1"/>
    </xf>
    <xf numFmtId="0" fontId="15" fillId="14" borderId="9" xfId="0" applyFont="1" applyFill="1" applyBorder="1" applyAlignment="1"/>
    <xf numFmtId="0" fontId="15" fillId="14" borderId="21" xfId="0" applyFont="1" applyFill="1" applyBorder="1" applyAlignment="1"/>
    <xf numFmtId="0" fontId="15" fillId="14" borderId="19" xfId="0" applyFont="1" applyFill="1" applyBorder="1" applyAlignment="1"/>
    <xf numFmtId="0" fontId="6" fillId="0" borderId="26" xfId="0" applyFont="1" applyBorder="1"/>
    <xf numFmtId="0" fontId="6" fillId="8" borderId="4" xfId="0" applyFont="1" applyFill="1" applyBorder="1" applyAlignment="1"/>
    <xf numFmtId="0" fontId="6" fillId="8" borderId="4" xfId="0" applyFont="1" applyFill="1" applyBorder="1" applyAlignment="1">
      <alignment wrapText="1"/>
    </xf>
    <xf numFmtId="0" fontId="6" fillId="8" borderId="1" xfId="0" applyFont="1" applyFill="1" applyBorder="1" applyAlignment="1"/>
    <xf numFmtId="0" fontId="6" fillId="8" borderId="1" xfId="0" applyFont="1" applyFill="1" applyBorder="1" applyAlignment="1">
      <alignment wrapText="1"/>
    </xf>
    <xf numFmtId="0" fontId="6" fillId="0" borderId="1" xfId="0" applyFont="1" applyBorder="1"/>
    <xf numFmtId="0" fontId="6" fillId="0" borderId="2" xfId="0" applyFont="1" applyBorder="1"/>
    <xf numFmtId="0" fontId="16" fillId="4" borderId="19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vertical="center" wrapText="1"/>
    </xf>
    <xf numFmtId="0" fontId="15" fillId="0" borderId="1" xfId="0" applyFont="1" applyBorder="1" applyAlignment="1"/>
    <xf numFmtId="0" fontId="15" fillId="0" borderId="5" xfId="0" applyFont="1" applyBorder="1" applyAlignment="1"/>
    <xf numFmtId="0" fontId="15" fillId="0" borderId="41" xfId="0" applyFont="1" applyBorder="1" applyAlignment="1"/>
    <xf numFmtId="0" fontId="15" fillId="0" borderId="42" xfId="0" applyFont="1" applyBorder="1" applyAlignment="1"/>
    <xf numFmtId="0" fontId="15" fillId="0" borderId="43" xfId="0" applyFont="1" applyBorder="1" applyAlignment="1"/>
    <xf numFmtId="0" fontId="15" fillId="0" borderId="4" xfId="0" applyFont="1" applyBorder="1" applyAlignment="1"/>
    <xf numFmtId="0" fontId="15" fillId="14" borderId="20" xfId="0" applyFont="1" applyFill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/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8" xfId="0" applyFont="1" applyBorder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</cellXfs>
  <cellStyles count="2">
    <cellStyle name="Обычный" xfId="0" builtinId="0"/>
    <cellStyle name="Обычный_Чистый план" xfId="1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1"/>
  <sheetViews>
    <sheetView tabSelected="1" view="pageBreakPreview" zoomScale="80" zoomScaleNormal="80" zoomScaleSheetLayoutView="80" workbookViewId="0">
      <pane xSplit="2" ySplit="13" topLeftCell="C56" activePane="bottomRight" state="frozen"/>
      <selection pane="topRight" activeCell="C1" sqref="C1"/>
      <selection pane="bottomLeft" activeCell="A7" sqref="A7"/>
      <selection pane="bottomRight" activeCell="U67" sqref="U67"/>
    </sheetView>
  </sheetViews>
  <sheetFormatPr defaultRowHeight="15" x14ac:dyDescent="0.25"/>
  <cols>
    <col min="1" max="1" width="14" customWidth="1"/>
    <col min="2" max="2" width="28.5703125" customWidth="1"/>
    <col min="26" max="26" width="11.28515625" customWidth="1"/>
    <col min="27" max="27" width="10.28515625" customWidth="1"/>
  </cols>
  <sheetData>
    <row r="1" spans="1:27" s="31" customFormat="1" ht="16.5" customHeight="1" x14ac:dyDescent="0.25">
      <c r="T1" s="31" t="s">
        <v>144</v>
      </c>
    </row>
    <row r="2" spans="1:27" s="31" customFormat="1" ht="16.5" customHeight="1" x14ac:dyDescent="0.25">
      <c r="T2" s="31" t="s">
        <v>145</v>
      </c>
    </row>
    <row r="3" spans="1:27" s="31" customFormat="1" ht="16.5" customHeight="1" x14ac:dyDescent="0.25">
      <c r="T3" s="31" t="s">
        <v>146</v>
      </c>
    </row>
    <row r="4" spans="1:27" s="31" customFormat="1" ht="16.5" customHeight="1" x14ac:dyDescent="0.25">
      <c r="T4" s="31" t="s">
        <v>171</v>
      </c>
    </row>
    <row r="5" spans="1:27" s="31" customFormat="1" ht="16.5" customHeight="1" x14ac:dyDescent="0.25"/>
    <row r="6" spans="1:27" s="31" customFormat="1" ht="17.25" customHeight="1" x14ac:dyDescent="0.35">
      <c r="C6" s="34" t="s">
        <v>164</v>
      </c>
      <c r="D6" s="34"/>
      <c r="E6" s="34"/>
      <c r="F6" s="34"/>
      <c r="G6" s="34"/>
      <c r="H6" s="34"/>
      <c r="I6" s="34"/>
    </row>
    <row r="7" spans="1:27" s="31" customFormat="1" ht="17.25" customHeight="1" x14ac:dyDescent="0.3">
      <c r="C7" s="35"/>
      <c r="D7" s="35"/>
      <c r="E7" s="35"/>
      <c r="F7" s="35"/>
      <c r="G7" s="35"/>
      <c r="H7" s="35"/>
      <c r="I7" s="35"/>
      <c r="K7" s="31" t="s">
        <v>158</v>
      </c>
    </row>
    <row r="8" spans="1:27" ht="51.75" customHeight="1" x14ac:dyDescent="0.2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7"/>
    </row>
    <row r="9" spans="1:27" ht="25.5" customHeight="1" x14ac:dyDescent="0.25">
      <c r="A9" s="110" t="s">
        <v>0</v>
      </c>
      <c r="B9" s="136" t="s">
        <v>1</v>
      </c>
      <c r="C9" s="133" t="s">
        <v>2</v>
      </c>
      <c r="D9" s="135"/>
      <c r="E9" s="130" t="s">
        <v>4</v>
      </c>
      <c r="F9" s="133" t="s">
        <v>5</v>
      </c>
      <c r="G9" s="134"/>
      <c r="H9" s="134"/>
      <c r="I9" s="134"/>
      <c r="J9" s="134"/>
      <c r="K9" s="134"/>
      <c r="L9" s="134"/>
      <c r="M9" s="135"/>
      <c r="N9" s="133" t="s">
        <v>16</v>
      </c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5"/>
      <c r="AA9" s="4"/>
    </row>
    <row r="10" spans="1:27" ht="15.75" thickBot="1" x14ac:dyDescent="0.3">
      <c r="A10" s="128"/>
      <c r="B10" s="136"/>
      <c r="C10" s="110" t="s">
        <v>161</v>
      </c>
      <c r="D10" s="110" t="s">
        <v>3</v>
      </c>
      <c r="E10" s="131"/>
      <c r="F10" s="110" t="s">
        <v>22</v>
      </c>
      <c r="G10" s="133" t="s">
        <v>6</v>
      </c>
      <c r="H10" s="134"/>
      <c r="I10" s="134"/>
      <c r="J10" s="134"/>
      <c r="K10" s="134"/>
      <c r="L10" s="134"/>
      <c r="M10" s="135"/>
      <c r="N10" s="103" t="s">
        <v>17</v>
      </c>
      <c r="O10" s="104"/>
      <c r="P10" s="104"/>
      <c r="Q10" s="104"/>
      <c r="R10" s="104"/>
      <c r="S10" s="105"/>
      <c r="T10" s="105"/>
      <c r="U10" s="106"/>
      <c r="V10" s="110" t="s">
        <v>18</v>
      </c>
      <c r="W10" s="110"/>
      <c r="X10" s="110" t="s">
        <v>19</v>
      </c>
      <c r="Y10" s="110"/>
      <c r="Z10" s="38"/>
      <c r="AA10" s="4"/>
    </row>
    <row r="11" spans="1:27" ht="15" customHeight="1" x14ac:dyDescent="0.25">
      <c r="A11" s="128"/>
      <c r="B11" s="136"/>
      <c r="C11" s="128"/>
      <c r="D11" s="128"/>
      <c r="E11" s="131"/>
      <c r="F11" s="128"/>
      <c r="G11" s="133" t="s">
        <v>7</v>
      </c>
      <c r="H11" s="134"/>
      <c r="I11" s="134"/>
      <c r="J11" s="135"/>
      <c r="K11" s="136" t="s">
        <v>13</v>
      </c>
      <c r="L11" s="136" t="s">
        <v>14</v>
      </c>
      <c r="M11" s="133" t="s">
        <v>15</v>
      </c>
      <c r="N11" s="114" t="s">
        <v>20</v>
      </c>
      <c r="O11" s="115"/>
      <c r="P11" s="115"/>
      <c r="Q11" s="116"/>
      <c r="R11" s="107" t="s">
        <v>21</v>
      </c>
      <c r="S11" s="108"/>
      <c r="T11" s="108"/>
      <c r="U11" s="109"/>
      <c r="V11" s="137" t="s">
        <v>119</v>
      </c>
      <c r="W11" s="140" t="s">
        <v>120</v>
      </c>
      <c r="X11" s="137" t="s">
        <v>168</v>
      </c>
      <c r="Y11" s="140" t="s">
        <v>169</v>
      </c>
      <c r="Z11" s="135"/>
      <c r="AA11" s="4"/>
    </row>
    <row r="12" spans="1:27" x14ac:dyDescent="0.25">
      <c r="A12" s="128"/>
      <c r="B12" s="136"/>
      <c r="C12" s="128"/>
      <c r="D12" s="128"/>
      <c r="E12" s="131"/>
      <c r="F12" s="128"/>
      <c r="G12" s="110" t="s">
        <v>8</v>
      </c>
      <c r="H12" s="143" t="s">
        <v>9</v>
      </c>
      <c r="I12" s="143"/>
      <c r="J12" s="143"/>
      <c r="K12" s="136"/>
      <c r="L12" s="136"/>
      <c r="M12" s="133"/>
      <c r="N12" s="117" t="s">
        <v>8</v>
      </c>
      <c r="O12" s="110" t="s">
        <v>124</v>
      </c>
      <c r="P12" s="110" t="s">
        <v>125</v>
      </c>
      <c r="Q12" s="110" t="s">
        <v>108</v>
      </c>
      <c r="R12" s="110" t="s">
        <v>8</v>
      </c>
      <c r="S12" s="110" t="s">
        <v>124</v>
      </c>
      <c r="T12" s="110" t="s">
        <v>125</v>
      </c>
      <c r="U12" s="112" t="s">
        <v>108</v>
      </c>
      <c r="V12" s="138"/>
      <c r="W12" s="141"/>
      <c r="X12" s="138"/>
      <c r="Y12" s="141"/>
      <c r="Z12" s="135"/>
      <c r="AA12" s="4"/>
    </row>
    <row r="13" spans="1:27" ht="51" customHeight="1" x14ac:dyDescent="0.25">
      <c r="A13" s="129"/>
      <c r="B13" s="136"/>
      <c r="C13" s="129"/>
      <c r="D13" s="129"/>
      <c r="E13" s="132"/>
      <c r="F13" s="129"/>
      <c r="G13" s="129"/>
      <c r="H13" s="39" t="s">
        <v>10</v>
      </c>
      <c r="I13" s="39" t="s">
        <v>11</v>
      </c>
      <c r="J13" s="39" t="s">
        <v>12</v>
      </c>
      <c r="K13" s="136"/>
      <c r="L13" s="136"/>
      <c r="M13" s="133"/>
      <c r="N13" s="118"/>
      <c r="O13" s="111"/>
      <c r="P13" s="111"/>
      <c r="Q13" s="111"/>
      <c r="R13" s="111"/>
      <c r="S13" s="111"/>
      <c r="T13" s="111"/>
      <c r="U13" s="113"/>
      <c r="V13" s="139"/>
      <c r="W13" s="142"/>
      <c r="X13" s="139"/>
      <c r="Y13" s="142"/>
      <c r="Z13" s="135"/>
      <c r="AA13" s="4"/>
    </row>
    <row r="14" spans="1:27" s="1" customFormat="1" x14ac:dyDescent="0.25">
      <c r="A14" s="40">
        <v>1</v>
      </c>
      <c r="B14" s="40">
        <v>2</v>
      </c>
      <c r="C14" s="40">
        <v>3</v>
      </c>
      <c r="D14" s="40">
        <v>4</v>
      </c>
      <c r="E14" s="40">
        <v>5</v>
      </c>
      <c r="F14" s="40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1">
        <v>13</v>
      </c>
      <c r="N14" s="42">
        <v>14</v>
      </c>
      <c r="O14" s="40">
        <v>15</v>
      </c>
      <c r="P14" s="40">
        <v>16</v>
      </c>
      <c r="Q14" s="40">
        <v>17</v>
      </c>
      <c r="R14" s="40">
        <v>18</v>
      </c>
      <c r="S14" s="40"/>
      <c r="T14" s="40"/>
      <c r="U14" s="43"/>
      <c r="V14" s="42">
        <v>16</v>
      </c>
      <c r="W14" s="43">
        <v>17</v>
      </c>
      <c r="X14" s="42">
        <v>18</v>
      </c>
      <c r="Y14" s="43">
        <v>19</v>
      </c>
      <c r="Z14" s="44"/>
      <c r="AA14" s="2"/>
    </row>
    <row r="15" spans="1:27" s="1" customFormat="1" x14ac:dyDescent="0.25">
      <c r="A15" s="40"/>
      <c r="B15" s="45" t="s">
        <v>126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1"/>
      <c r="N15" s="42"/>
      <c r="O15" s="40"/>
      <c r="P15" s="40"/>
      <c r="Q15" s="40"/>
      <c r="R15" s="40"/>
      <c r="S15" s="40"/>
      <c r="T15" s="40"/>
      <c r="U15" s="43"/>
      <c r="V15" s="42"/>
      <c r="W15" s="43"/>
      <c r="X15" s="42"/>
      <c r="Y15" s="43"/>
      <c r="Z15" s="46"/>
      <c r="AA15" s="2"/>
    </row>
    <row r="16" spans="1:27" s="1" customFormat="1" x14ac:dyDescent="0.25">
      <c r="A16" s="47" t="s">
        <v>25</v>
      </c>
      <c r="B16" s="47" t="s">
        <v>24</v>
      </c>
      <c r="C16" s="48"/>
      <c r="D16" s="48"/>
      <c r="E16" s="47">
        <f>SUM(E17,E27)</f>
        <v>1476</v>
      </c>
      <c r="F16" s="47">
        <f>SUM(F17,F27)</f>
        <v>78</v>
      </c>
      <c r="G16" s="47">
        <f>SUM(G17,G27)</f>
        <v>1321</v>
      </c>
      <c r="H16" s="47">
        <f>SUM(H17,H27)</f>
        <v>1103</v>
      </c>
      <c r="I16" s="47">
        <f>SUM(I17,I27)</f>
        <v>218</v>
      </c>
      <c r="J16" s="47"/>
      <c r="K16" s="47"/>
      <c r="L16" s="47">
        <f t="shared" ref="L16:U16" si="0">SUM(L17,L27)</f>
        <v>27</v>
      </c>
      <c r="M16" s="49">
        <f t="shared" si="0"/>
        <v>50</v>
      </c>
      <c r="N16" s="50">
        <f t="shared" si="0"/>
        <v>554</v>
      </c>
      <c r="O16" s="47">
        <f t="shared" si="0"/>
        <v>44</v>
      </c>
      <c r="P16" s="47">
        <f t="shared" si="0"/>
        <v>8</v>
      </c>
      <c r="Q16" s="47">
        <f t="shared" si="0"/>
        <v>6</v>
      </c>
      <c r="R16" s="47">
        <f t="shared" si="0"/>
        <v>749</v>
      </c>
      <c r="S16" s="47">
        <f t="shared" si="0"/>
        <v>52</v>
      </c>
      <c r="T16" s="47">
        <f t="shared" si="0"/>
        <v>19</v>
      </c>
      <c r="U16" s="51">
        <f t="shared" si="0"/>
        <v>44</v>
      </c>
      <c r="V16" s="50"/>
      <c r="W16" s="51"/>
      <c r="X16" s="50"/>
      <c r="Y16" s="51"/>
      <c r="Z16" s="46"/>
      <c r="AA16" s="2"/>
    </row>
    <row r="17" spans="1:27" s="1" customFormat="1" x14ac:dyDescent="0.25">
      <c r="A17" s="52" t="s">
        <v>128</v>
      </c>
      <c r="B17" s="52" t="s">
        <v>127</v>
      </c>
      <c r="C17" s="53"/>
      <c r="D17" s="53"/>
      <c r="E17" s="52">
        <f>SUM(E18:E26)</f>
        <v>886</v>
      </c>
      <c r="F17" s="52">
        <f>SUM(F18:F26)</f>
        <v>31</v>
      </c>
      <c r="G17" s="52">
        <f>SUM(G18:G26)</f>
        <v>794</v>
      </c>
      <c r="H17" s="52">
        <f>SUM(H18:H26)</f>
        <v>576</v>
      </c>
      <c r="I17" s="52">
        <f>SUM(I18:I26)</f>
        <v>218</v>
      </c>
      <c r="J17" s="52"/>
      <c r="K17" s="52"/>
      <c r="L17" s="52">
        <f t="shared" ref="L17:U17" si="1">SUM(L18:L26)</f>
        <v>25</v>
      </c>
      <c r="M17" s="54">
        <f t="shared" si="1"/>
        <v>36</v>
      </c>
      <c r="N17" s="55">
        <f t="shared" si="1"/>
        <v>326</v>
      </c>
      <c r="O17" s="52">
        <f t="shared" si="1"/>
        <v>21</v>
      </c>
      <c r="P17" s="52">
        <f t="shared" si="1"/>
        <v>8</v>
      </c>
      <c r="Q17" s="52">
        <f t="shared" si="1"/>
        <v>2</v>
      </c>
      <c r="R17" s="52">
        <f t="shared" si="1"/>
        <v>456</v>
      </c>
      <c r="S17" s="52">
        <f t="shared" si="1"/>
        <v>22</v>
      </c>
      <c r="T17" s="52">
        <f t="shared" si="1"/>
        <v>17</v>
      </c>
      <c r="U17" s="56">
        <f t="shared" si="1"/>
        <v>34</v>
      </c>
      <c r="V17" s="55"/>
      <c r="W17" s="56"/>
      <c r="X17" s="55"/>
      <c r="Y17" s="56"/>
      <c r="Z17" s="46"/>
      <c r="AA17" s="2"/>
    </row>
    <row r="18" spans="1:27" x14ac:dyDescent="0.25">
      <c r="A18" s="57" t="s">
        <v>129</v>
      </c>
      <c r="B18" s="58" t="s">
        <v>23</v>
      </c>
      <c r="C18" s="59"/>
      <c r="D18" s="59">
        <v>2</v>
      </c>
      <c r="E18" s="59">
        <v>78</v>
      </c>
      <c r="F18" s="59"/>
      <c r="G18" s="59">
        <v>70</v>
      </c>
      <c r="H18" s="59">
        <v>70</v>
      </c>
      <c r="I18" s="59"/>
      <c r="J18" s="59"/>
      <c r="K18" s="59"/>
      <c r="L18" s="59">
        <v>2</v>
      </c>
      <c r="M18" s="33">
        <v>6</v>
      </c>
      <c r="N18" s="60">
        <v>34</v>
      </c>
      <c r="O18" s="59"/>
      <c r="P18" s="59"/>
      <c r="Q18" s="59"/>
      <c r="R18" s="59">
        <v>36</v>
      </c>
      <c r="S18" s="59"/>
      <c r="T18" s="59">
        <v>2</v>
      </c>
      <c r="U18" s="61">
        <v>6</v>
      </c>
      <c r="V18" s="60"/>
      <c r="W18" s="61"/>
      <c r="X18" s="60"/>
      <c r="Y18" s="61"/>
      <c r="Z18" s="37"/>
    </row>
    <row r="19" spans="1:27" x14ac:dyDescent="0.25">
      <c r="A19" s="57" t="s">
        <v>130</v>
      </c>
      <c r="B19" s="58" t="s">
        <v>26</v>
      </c>
      <c r="C19" s="59">
        <v>2</v>
      </c>
      <c r="D19" s="59"/>
      <c r="E19" s="59">
        <v>117</v>
      </c>
      <c r="F19" s="59"/>
      <c r="G19" s="59">
        <v>115</v>
      </c>
      <c r="H19" s="59">
        <v>115</v>
      </c>
      <c r="I19" s="59"/>
      <c r="J19" s="59"/>
      <c r="K19" s="59"/>
      <c r="L19" s="59"/>
      <c r="M19" s="33">
        <v>2</v>
      </c>
      <c r="N19" s="60">
        <v>34</v>
      </c>
      <c r="O19" s="59"/>
      <c r="P19" s="59"/>
      <c r="Q19" s="59"/>
      <c r="R19" s="59">
        <v>81</v>
      </c>
      <c r="S19" s="59"/>
      <c r="T19" s="59"/>
      <c r="U19" s="61">
        <v>2</v>
      </c>
      <c r="V19" s="60"/>
      <c r="W19" s="61"/>
      <c r="X19" s="60"/>
      <c r="Y19" s="61"/>
      <c r="Z19" s="37"/>
    </row>
    <row r="20" spans="1:27" x14ac:dyDescent="0.25">
      <c r="A20" s="57" t="s">
        <v>131</v>
      </c>
      <c r="B20" s="58" t="s">
        <v>27</v>
      </c>
      <c r="C20" s="59"/>
      <c r="D20" s="59">
        <v>2</v>
      </c>
      <c r="E20" s="59">
        <v>117</v>
      </c>
      <c r="F20" s="59">
        <v>2</v>
      </c>
      <c r="G20" s="59">
        <v>107</v>
      </c>
      <c r="H20" s="59"/>
      <c r="I20" s="59">
        <v>107</v>
      </c>
      <c r="J20" s="59"/>
      <c r="K20" s="59"/>
      <c r="L20" s="59">
        <v>2</v>
      </c>
      <c r="M20" s="33">
        <v>6</v>
      </c>
      <c r="N20" s="60">
        <v>51</v>
      </c>
      <c r="O20" s="59"/>
      <c r="P20" s="59"/>
      <c r="Q20" s="59"/>
      <c r="R20" s="59">
        <v>56</v>
      </c>
      <c r="S20" s="59">
        <v>2</v>
      </c>
      <c r="T20" s="59">
        <v>2</v>
      </c>
      <c r="U20" s="61">
        <v>6</v>
      </c>
      <c r="V20" s="60"/>
      <c r="W20" s="61"/>
      <c r="X20" s="60"/>
      <c r="Y20" s="61"/>
      <c r="Z20" s="37"/>
    </row>
    <row r="21" spans="1:27" x14ac:dyDescent="0.25">
      <c r="A21" s="57" t="s">
        <v>132</v>
      </c>
      <c r="B21" s="58" t="s">
        <v>28</v>
      </c>
      <c r="C21" s="59"/>
      <c r="D21" s="59">
        <v>2</v>
      </c>
      <c r="E21" s="59">
        <v>188</v>
      </c>
      <c r="F21" s="59">
        <v>4</v>
      </c>
      <c r="G21" s="59">
        <v>176</v>
      </c>
      <c r="H21" s="59">
        <v>176</v>
      </c>
      <c r="I21" s="59"/>
      <c r="J21" s="59"/>
      <c r="K21" s="59"/>
      <c r="L21" s="59">
        <v>2</v>
      </c>
      <c r="M21" s="33">
        <v>6</v>
      </c>
      <c r="N21" s="60">
        <v>79</v>
      </c>
      <c r="O21" s="59">
        <v>6</v>
      </c>
      <c r="P21" s="59"/>
      <c r="Q21" s="59"/>
      <c r="R21" s="59">
        <v>91</v>
      </c>
      <c r="S21" s="59">
        <v>4</v>
      </c>
      <c r="T21" s="59">
        <v>2</v>
      </c>
      <c r="U21" s="61">
        <v>6</v>
      </c>
      <c r="V21" s="60"/>
      <c r="W21" s="61"/>
      <c r="X21" s="60"/>
      <c r="Y21" s="61"/>
      <c r="Z21" s="37"/>
    </row>
    <row r="22" spans="1:27" x14ac:dyDescent="0.25">
      <c r="A22" s="57" t="s">
        <v>133</v>
      </c>
      <c r="B22" s="58" t="s">
        <v>29</v>
      </c>
      <c r="C22" s="59">
        <v>2</v>
      </c>
      <c r="D22" s="59"/>
      <c r="E22" s="59">
        <v>117</v>
      </c>
      <c r="F22" s="59"/>
      <c r="G22" s="59">
        <v>115</v>
      </c>
      <c r="H22" s="59">
        <v>115</v>
      </c>
      <c r="I22" s="59"/>
      <c r="J22" s="59"/>
      <c r="K22" s="59"/>
      <c r="L22" s="59"/>
      <c r="M22" s="33">
        <v>2</v>
      </c>
      <c r="N22" s="60">
        <v>49</v>
      </c>
      <c r="O22" s="59">
        <v>2</v>
      </c>
      <c r="P22" s="59"/>
      <c r="Q22" s="59"/>
      <c r="R22" s="59">
        <v>64</v>
      </c>
      <c r="S22" s="59"/>
      <c r="T22" s="59"/>
      <c r="U22" s="61">
        <v>2</v>
      </c>
      <c r="V22" s="60"/>
      <c r="W22" s="61"/>
      <c r="X22" s="60"/>
      <c r="Y22" s="61"/>
      <c r="Z22" s="37"/>
    </row>
    <row r="23" spans="1:27" x14ac:dyDescent="0.25">
      <c r="A23" s="57" t="s">
        <v>134</v>
      </c>
      <c r="B23" s="58" t="s">
        <v>30</v>
      </c>
      <c r="C23" s="59">
        <v>2</v>
      </c>
      <c r="D23" s="59"/>
      <c r="E23" s="59">
        <v>117</v>
      </c>
      <c r="F23" s="59">
        <v>2</v>
      </c>
      <c r="G23" s="59">
        <v>111</v>
      </c>
      <c r="H23" s="59"/>
      <c r="I23" s="59">
        <v>111</v>
      </c>
      <c r="J23" s="59"/>
      <c r="K23" s="59"/>
      <c r="L23" s="59"/>
      <c r="M23" s="33">
        <v>4</v>
      </c>
      <c r="N23" s="60">
        <v>47</v>
      </c>
      <c r="O23" s="59">
        <v>2</v>
      </c>
      <c r="P23" s="59"/>
      <c r="Q23" s="59">
        <v>2</v>
      </c>
      <c r="R23" s="59">
        <v>62</v>
      </c>
      <c r="S23" s="59">
        <v>2</v>
      </c>
      <c r="T23" s="59"/>
      <c r="U23" s="61">
        <v>2</v>
      </c>
      <c r="V23" s="60"/>
      <c r="W23" s="61"/>
      <c r="X23" s="60"/>
      <c r="Y23" s="61"/>
      <c r="Z23" s="37"/>
    </row>
    <row r="24" spans="1:27" ht="30" x14ac:dyDescent="0.25">
      <c r="A24" s="57" t="s">
        <v>135</v>
      </c>
      <c r="B24" s="62" t="s">
        <v>31</v>
      </c>
      <c r="C24" s="59">
        <v>2</v>
      </c>
      <c r="D24" s="59"/>
      <c r="E24" s="59">
        <v>70</v>
      </c>
      <c r="F24" s="59"/>
      <c r="G24" s="59">
        <v>68</v>
      </c>
      <c r="H24" s="59">
        <v>68</v>
      </c>
      <c r="I24" s="59"/>
      <c r="J24" s="59"/>
      <c r="K24" s="59"/>
      <c r="L24" s="59"/>
      <c r="M24" s="33">
        <v>2</v>
      </c>
      <c r="N24" s="60">
        <v>32</v>
      </c>
      <c r="O24" s="59">
        <v>2</v>
      </c>
      <c r="P24" s="59"/>
      <c r="Q24" s="59"/>
      <c r="R24" s="59">
        <v>34</v>
      </c>
      <c r="S24" s="59"/>
      <c r="T24" s="59"/>
      <c r="U24" s="61">
        <v>2</v>
      </c>
      <c r="V24" s="60"/>
      <c r="W24" s="61"/>
      <c r="X24" s="60"/>
      <c r="Y24" s="61"/>
      <c r="Z24" s="37"/>
    </row>
    <row r="25" spans="1:27" x14ac:dyDescent="0.25">
      <c r="A25" s="57" t="s">
        <v>136</v>
      </c>
      <c r="B25" s="58" t="s">
        <v>32</v>
      </c>
      <c r="C25" s="59">
        <v>2</v>
      </c>
      <c r="D25" s="59"/>
      <c r="E25" s="59">
        <v>36</v>
      </c>
      <c r="F25" s="59">
        <v>2</v>
      </c>
      <c r="G25" s="59">
        <v>32</v>
      </c>
      <c r="H25" s="59">
        <v>32</v>
      </c>
      <c r="I25" s="59"/>
      <c r="J25" s="59"/>
      <c r="K25" s="59"/>
      <c r="L25" s="59"/>
      <c r="M25" s="33">
        <v>2</v>
      </c>
      <c r="N25" s="60"/>
      <c r="O25" s="59"/>
      <c r="P25" s="59"/>
      <c r="Q25" s="59"/>
      <c r="R25" s="59">
        <v>32</v>
      </c>
      <c r="S25" s="59">
        <v>2</v>
      </c>
      <c r="T25" s="59"/>
      <c r="U25" s="61">
        <v>2</v>
      </c>
      <c r="V25" s="60"/>
      <c r="W25" s="61"/>
      <c r="X25" s="60"/>
      <c r="Y25" s="61"/>
      <c r="Z25" s="37"/>
    </row>
    <row r="26" spans="1:27" ht="28.5" customHeight="1" x14ac:dyDescent="0.25">
      <c r="A26" s="63"/>
      <c r="B26" s="62" t="s">
        <v>162</v>
      </c>
      <c r="C26" s="59">
        <v>2</v>
      </c>
      <c r="D26" s="59"/>
      <c r="E26" s="59">
        <v>46</v>
      </c>
      <c r="F26" s="59">
        <v>21</v>
      </c>
      <c r="G26" s="59"/>
      <c r="H26" s="59"/>
      <c r="I26" s="59"/>
      <c r="J26" s="59"/>
      <c r="K26" s="59"/>
      <c r="L26" s="59">
        <v>19</v>
      </c>
      <c r="M26" s="33">
        <v>6</v>
      </c>
      <c r="N26" s="60"/>
      <c r="O26" s="59">
        <v>9</v>
      </c>
      <c r="P26" s="59">
        <v>8</v>
      </c>
      <c r="Q26" s="59"/>
      <c r="R26" s="59"/>
      <c r="S26" s="59">
        <v>12</v>
      </c>
      <c r="T26" s="59">
        <v>11</v>
      </c>
      <c r="U26" s="61">
        <v>6</v>
      </c>
      <c r="V26" s="60"/>
      <c r="W26" s="61"/>
      <c r="X26" s="60"/>
      <c r="Y26" s="61"/>
      <c r="Z26" s="37"/>
    </row>
    <row r="27" spans="1:27" x14ac:dyDescent="0.25">
      <c r="A27" s="52" t="s">
        <v>34</v>
      </c>
      <c r="B27" s="52" t="s">
        <v>33</v>
      </c>
      <c r="C27" s="52"/>
      <c r="D27" s="52"/>
      <c r="E27" s="52">
        <f>SUM(E28,E32)</f>
        <v>590</v>
      </c>
      <c r="F27" s="52">
        <f>SUM(F28,F32)</f>
        <v>47</v>
      </c>
      <c r="G27" s="52">
        <f>SUM(G28,G32)</f>
        <v>527</v>
      </c>
      <c r="H27" s="52">
        <f>SUM(H28,H32)</f>
        <v>527</v>
      </c>
      <c r="I27" s="52">
        <f>SUM(I28,I32)</f>
        <v>0</v>
      </c>
      <c r="J27" s="52"/>
      <c r="K27" s="52"/>
      <c r="L27" s="52">
        <f>SUM(L28,L32)</f>
        <v>2</v>
      </c>
      <c r="M27" s="54">
        <f>SUM(M28,M32)</f>
        <v>14</v>
      </c>
      <c r="N27" s="55">
        <f>SUM(N28,N32)</f>
        <v>228</v>
      </c>
      <c r="O27" s="52">
        <f>SUM(O28,O32)</f>
        <v>23</v>
      </c>
      <c r="P27" s="52"/>
      <c r="Q27" s="52">
        <f>SUM(Q28,Q32)</f>
        <v>4</v>
      </c>
      <c r="R27" s="52">
        <f>SUM(R28,R32)</f>
        <v>293</v>
      </c>
      <c r="S27" s="52">
        <f>SUM(S28)</f>
        <v>30</v>
      </c>
      <c r="T27" s="52">
        <f>SUM(T28)</f>
        <v>2</v>
      </c>
      <c r="U27" s="56">
        <f>SUM(U28)</f>
        <v>10</v>
      </c>
      <c r="V27" s="55"/>
      <c r="W27" s="56"/>
      <c r="X27" s="55"/>
      <c r="Y27" s="56"/>
      <c r="Z27" s="37"/>
    </row>
    <row r="28" spans="1:27" ht="28.5" x14ac:dyDescent="0.25">
      <c r="A28" s="52" t="s">
        <v>137</v>
      </c>
      <c r="B28" s="64" t="s">
        <v>160</v>
      </c>
      <c r="C28" s="52"/>
      <c r="D28" s="52"/>
      <c r="E28" s="52">
        <f>SUM(E29:E31)</f>
        <v>519</v>
      </c>
      <c r="F28" s="52">
        <f>SUM(F29:F31)</f>
        <v>47</v>
      </c>
      <c r="G28" s="52">
        <f>SUM(G29:G31)</f>
        <v>460</v>
      </c>
      <c r="H28" s="52">
        <f>SUM(H29:H31)</f>
        <v>460</v>
      </c>
      <c r="I28" s="52">
        <f>SUM(I29:I31)</f>
        <v>0</v>
      </c>
      <c r="J28" s="52"/>
      <c r="K28" s="52"/>
      <c r="L28" s="52">
        <f>SUM(L29:L31)</f>
        <v>2</v>
      </c>
      <c r="M28" s="54">
        <f>SUM(M29:M31)</f>
        <v>10</v>
      </c>
      <c r="N28" s="55">
        <f>SUM(N29:N31)</f>
        <v>161</v>
      </c>
      <c r="O28" s="52">
        <f>SUM(O29:O31)</f>
        <v>23</v>
      </c>
      <c r="P28" s="52"/>
      <c r="Q28" s="52"/>
      <c r="R28" s="52">
        <f>SUM(R29:R31)</f>
        <v>293</v>
      </c>
      <c r="S28" s="52">
        <f>SUM(S29:S31)</f>
        <v>30</v>
      </c>
      <c r="T28" s="52">
        <f>SUM(T29:T31)</f>
        <v>2</v>
      </c>
      <c r="U28" s="56">
        <f>SUM(U29:U31)</f>
        <v>10</v>
      </c>
      <c r="V28" s="55"/>
      <c r="W28" s="56"/>
      <c r="X28" s="55"/>
      <c r="Y28" s="56"/>
      <c r="Z28" s="37"/>
    </row>
    <row r="29" spans="1:27" x14ac:dyDescent="0.25">
      <c r="A29" s="59" t="s">
        <v>138</v>
      </c>
      <c r="B29" s="59" t="s">
        <v>36</v>
      </c>
      <c r="C29" s="59">
        <v>2</v>
      </c>
      <c r="D29" s="59"/>
      <c r="E29" s="59">
        <v>88</v>
      </c>
      <c r="F29" s="59">
        <v>2</v>
      </c>
      <c r="G29" s="59">
        <v>84</v>
      </c>
      <c r="H29" s="59">
        <v>84</v>
      </c>
      <c r="I29" s="59"/>
      <c r="J29" s="59"/>
      <c r="K29" s="59"/>
      <c r="L29" s="59"/>
      <c r="M29" s="33">
        <v>2</v>
      </c>
      <c r="N29" s="60"/>
      <c r="O29" s="59"/>
      <c r="P29" s="59"/>
      <c r="Q29" s="59"/>
      <c r="R29" s="59">
        <v>84</v>
      </c>
      <c r="S29" s="59">
        <v>2</v>
      </c>
      <c r="T29" s="59"/>
      <c r="U29" s="61">
        <v>2</v>
      </c>
      <c r="V29" s="60"/>
      <c r="W29" s="61"/>
      <c r="X29" s="60"/>
      <c r="Y29" s="61"/>
      <c r="Z29" s="37"/>
    </row>
    <row r="30" spans="1:27" x14ac:dyDescent="0.25">
      <c r="A30" s="59" t="s">
        <v>139</v>
      </c>
      <c r="B30" s="65" t="s">
        <v>121</v>
      </c>
      <c r="C30" s="59"/>
      <c r="D30" s="59">
        <v>2</v>
      </c>
      <c r="E30" s="59">
        <v>221</v>
      </c>
      <c r="F30" s="59">
        <v>19</v>
      </c>
      <c r="G30" s="59">
        <v>194</v>
      </c>
      <c r="H30" s="59">
        <v>194</v>
      </c>
      <c r="I30" s="59"/>
      <c r="J30" s="59"/>
      <c r="K30" s="59"/>
      <c r="L30" s="59">
        <v>2</v>
      </c>
      <c r="M30" s="33">
        <v>6</v>
      </c>
      <c r="N30" s="60">
        <v>92</v>
      </c>
      <c r="O30" s="59">
        <v>17</v>
      </c>
      <c r="P30" s="59"/>
      <c r="Q30" s="59"/>
      <c r="R30" s="59">
        <v>102</v>
      </c>
      <c r="S30" s="59">
        <v>2</v>
      </c>
      <c r="T30" s="59">
        <v>2</v>
      </c>
      <c r="U30" s="61">
        <v>6</v>
      </c>
      <c r="V30" s="60"/>
      <c r="W30" s="61"/>
      <c r="X30" s="60"/>
      <c r="Y30" s="61"/>
      <c r="Z30" s="37"/>
    </row>
    <row r="31" spans="1:27" x14ac:dyDescent="0.25">
      <c r="A31" s="66" t="s">
        <v>140</v>
      </c>
      <c r="B31" s="66" t="s">
        <v>35</v>
      </c>
      <c r="C31" s="66">
        <v>2</v>
      </c>
      <c r="D31" s="66"/>
      <c r="E31" s="66">
        <v>210</v>
      </c>
      <c r="F31" s="66">
        <v>26</v>
      </c>
      <c r="G31" s="66">
        <v>182</v>
      </c>
      <c r="H31" s="66">
        <v>182</v>
      </c>
      <c r="I31" s="66"/>
      <c r="J31" s="66"/>
      <c r="K31" s="66"/>
      <c r="L31" s="66"/>
      <c r="M31" s="67">
        <v>2</v>
      </c>
      <c r="N31" s="68">
        <v>69</v>
      </c>
      <c r="O31" s="66">
        <v>6</v>
      </c>
      <c r="P31" s="66"/>
      <c r="Q31" s="66"/>
      <c r="R31" s="66">
        <v>107</v>
      </c>
      <c r="S31" s="66">
        <v>26</v>
      </c>
      <c r="T31" s="66"/>
      <c r="U31" s="69">
        <v>2</v>
      </c>
      <c r="V31" s="68"/>
      <c r="W31" s="69"/>
      <c r="X31" s="68"/>
      <c r="Y31" s="69"/>
      <c r="Z31" s="37"/>
    </row>
    <row r="32" spans="1:27" s="7" customFormat="1" ht="28.5" x14ac:dyDescent="0.25">
      <c r="A32" s="52" t="s">
        <v>142</v>
      </c>
      <c r="B32" s="64" t="s">
        <v>141</v>
      </c>
      <c r="C32" s="52"/>
      <c r="D32" s="52"/>
      <c r="E32" s="52">
        <f>SUM(E33)</f>
        <v>71</v>
      </c>
      <c r="F32" s="52">
        <f>SUM(F33)</f>
        <v>0</v>
      </c>
      <c r="G32" s="52">
        <v>67</v>
      </c>
      <c r="H32" s="52">
        <v>67</v>
      </c>
      <c r="I32" s="52">
        <f>SUM(I33)</f>
        <v>0</v>
      </c>
      <c r="J32" s="52"/>
      <c r="K32" s="52"/>
      <c r="L32" s="52">
        <f>SUM(L33)</f>
        <v>0</v>
      </c>
      <c r="M32" s="54">
        <f>SUM(M33)</f>
        <v>4</v>
      </c>
      <c r="N32" s="55">
        <f>SUM(N33)</f>
        <v>67</v>
      </c>
      <c r="O32" s="52"/>
      <c r="P32" s="52"/>
      <c r="Q32" s="52">
        <f>SUM(Q34:Q35)</f>
        <v>4</v>
      </c>
      <c r="R32" s="52">
        <f>SUM(R33)</f>
        <v>0</v>
      </c>
      <c r="S32" s="52"/>
      <c r="T32" s="52"/>
      <c r="U32" s="56"/>
      <c r="V32" s="55"/>
      <c r="W32" s="56"/>
      <c r="X32" s="55"/>
      <c r="Y32" s="56"/>
      <c r="Z32" s="70"/>
    </row>
    <row r="33" spans="1:26" x14ac:dyDescent="0.25">
      <c r="A33" s="71" t="s">
        <v>143</v>
      </c>
      <c r="B33" s="72" t="s">
        <v>123</v>
      </c>
      <c r="C33" s="71">
        <v>1</v>
      </c>
      <c r="D33" s="71"/>
      <c r="E33" s="71">
        <f>SUM(E34:E35)</f>
        <v>71</v>
      </c>
      <c r="F33" s="71"/>
      <c r="G33" s="71">
        <v>67</v>
      </c>
      <c r="H33" s="71">
        <v>67</v>
      </c>
      <c r="I33" s="71"/>
      <c r="J33" s="71"/>
      <c r="K33" s="71"/>
      <c r="L33" s="71"/>
      <c r="M33" s="73">
        <f>SUM(M34:M35)</f>
        <v>4</v>
      </c>
      <c r="N33" s="74">
        <f>SUM(N34:N35)</f>
        <v>67</v>
      </c>
      <c r="O33" s="71"/>
      <c r="P33" s="71"/>
      <c r="Q33" s="71">
        <f>SUM(Q34:Q35)</f>
        <v>4</v>
      </c>
      <c r="R33" s="71"/>
      <c r="S33" s="71"/>
      <c r="T33" s="71"/>
      <c r="U33" s="75"/>
      <c r="V33" s="74"/>
      <c r="W33" s="75"/>
      <c r="X33" s="74"/>
      <c r="Y33" s="75"/>
      <c r="Z33" s="37"/>
    </row>
    <row r="34" spans="1:26" ht="30" x14ac:dyDescent="0.25">
      <c r="A34" s="71"/>
      <c r="B34" s="65" t="s">
        <v>37</v>
      </c>
      <c r="C34" s="59"/>
      <c r="D34" s="59"/>
      <c r="E34" s="59">
        <v>39</v>
      </c>
      <c r="F34" s="59"/>
      <c r="G34" s="59">
        <v>37</v>
      </c>
      <c r="H34" s="59">
        <v>37</v>
      </c>
      <c r="I34" s="59"/>
      <c r="J34" s="59"/>
      <c r="K34" s="59"/>
      <c r="L34" s="59"/>
      <c r="M34" s="33">
        <v>2</v>
      </c>
      <c r="N34" s="60">
        <v>37</v>
      </c>
      <c r="O34" s="59"/>
      <c r="P34" s="59"/>
      <c r="Q34" s="59">
        <v>2</v>
      </c>
      <c r="R34" s="59"/>
      <c r="S34" s="59"/>
      <c r="T34" s="59"/>
      <c r="U34" s="61"/>
      <c r="V34" s="60"/>
      <c r="W34" s="61"/>
      <c r="X34" s="60"/>
      <c r="Y34" s="61"/>
      <c r="Z34" s="37"/>
    </row>
    <row r="35" spans="1:26" x14ac:dyDescent="0.25">
      <c r="A35" s="71"/>
      <c r="B35" s="65" t="s">
        <v>122</v>
      </c>
      <c r="C35" s="59"/>
      <c r="D35" s="59"/>
      <c r="E35" s="59">
        <v>32</v>
      </c>
      <c r="F35" s="59"/>
      <c r="G35" s="59">
        <v>30</v>
      </c>
      <c r="H35" s="59">
        <v>30</v>
      </c>
      <c r="I35" s="59"/>
      <c r="J35" s="59"/>
      <c r="K35" s="59"/>
      <c r="L35" s="59"/>
      <c r="M35" s="33">
        <v>2</v>
      </c>
      <c r="N35" s="60">
        <v>30</v>
      </c>
      <c r="O35" s="59"/>
      <c r="P35" s="59"/>
      <c r="Q35" s="59">
        <v>2</v>
      </c>
      <c r="R35" s="59"/>
      <c r="S35" s="59"/>
      <c r="T35" s="59"/>
      <c r="U35" s="61"/>
      <c r="V35" s="60"/>
      <c r="W35" s="61"/>
      <c r="X35" s="60"/>
      <c r="Y35" s="61"/>
      <c r="Z35" s="37"/>
    </row>
    <row r="36" spans="1:26" ht="26.25" thickBot="1" x14ac:dyDescent="0.3">
      <c r="A36" s="76" t="s">
        <v>39</v>
      </c>
      <c r="B36" s="23" t="s">
        <v>38</v>
      </c>
      <c r="C36" s="24"/>
      <c r="D36" s="24"/>
      <c r="E36" s="24">
        <f>SUM(E37,E43,E46)</f>
        <v>3582</v>
      </c>
      <c r="F36" s="24">
        <f>SUM(F37,F43,F46)</f>
        <v>1098</v>
      </c>
      <c r="G36" s="24">
        <f>SUM(G37,G43,G46)</f>
        <v>2154</v>
      </c>
      <c r="H36" s="24">
        <f>SUM(H37,H43,H46)</f>
        <v>844</v>
      </c>
      <c r="I36" s="24">
        <f>SUM(I37,I43,I46)</f>
        <v>1250</v>
      </c>
      <c r="J36" s="24"/>
      <c r="K36" s="24"/>
      <c r="L36" s="24">
        <f>SUM(L37,L43,L46)</f>
        <v>0</v>
      </c>
      <c r="M36" s="25">
        <f>SUM(M37,M43,M46)</f>
        <v>50</v>
      </c>
      <c r="N36" s="27"/>
      <c r="O36" s="24"/>
      <c r="P36" s="24"/>
      <c r="Q36" s="24"/>
      <c r="R36" s="24"/>
      <c r="S36" s="24"/>
      <c r="T36" s="24"/>
      <c r="U36" s="28"/>
      <c r="V36" s="27">
        <f>SUM(V37,V43,V46)</f>
        <v>544</v>
      </c>
      <c r="W36" s="28">
        <f>SUM(W37,W43,W46)</f>
        <v>828</v>
      </c>
      <c r="X36" s="27">
        <f>SUM(X37,X43,X46)</f>
        <v>612</v>
      </c>
      <c r="Y36" s="28">
        <f>SUM(Y46,Y37)</f>
        <v>468</v>
      </c>
      <c r="Z36" s="37"/>
    </row>
    <row r="37" spans="1:26" ht="39" thickBot="1" x14ac:dyDescent="0.3">
      <c r="A37" s="22" t="s">
        <v>51</v>
      </c>
      <c r="B37" s="20" t="s">
        <v>40</v>
      </c>
      <c r="C37" s="20"/>
      <c r="D37" s="20"/>
      <c r="E37" s="20">
        <f>SUM(E38:E42)</f>
        <v>582</v>
      </c>
      <c r="F37" s="20">
        <f>SUM(F38:F42)</f>
        <v>194</v>
      </c>
      <c r="G37" s="20">
        <f>SUM(G38:G42)</f>
        <v>372</v>
      </c>
      <c r="H37" s="20">
        <f>SUM(H38:H42)</f>
        <v>114</v>
      </c>
      <c r="I37" s="20">
        <f>SUM(I38:I42)</f>
        <v>258</v>
      </c>
      <c r="J37" s="20"/>
      <c r="K37" s="20"/>
      <c r="L37" s="20">
        <f>SUM(L38:L42)</f>
        <v>0</v>
      </c>
      <c r="M37" s="26">
        <v>16</v>
      </c>
      <c r="N37" s="29"/>
      <c r="O37" s="20"/>
      <c r="P37" s="20"/>
      <c r="Q37" s="20"/>
      <c r="R37" s="20"/>
      <c r="S37" s="20"/>
      <c r="T37" s="20"/>
      <c r="U37" s="30"/>
      <c r="V37" s="29">
        <f>SUM(V38:V42)</f>
        <v>160</v>
      </c>
      <c r="W37" s="30">
        <f>SUM(W38:W42)</f>
        <v>124</v>
      </c>
      <c r="X37" s="29">
        <f>SUM(X38:X42)</f>
        <v>52</v>
      </c>
      <c r="Y37" s="30">
        <f>SUM(Y38:Y42)</f>
        <v>52</v>
      </c>
      <c r="Z37" s="37"/>
    </row>
    <row r="38" spans="1:26" x14ac:dyDescent="0.25">
      <c r="A38" s="3" t="s">
        <v>41</v>
      </c>
      <c r="B38" s="8" t="s">
        <v>42</v>
      </c>
      <c r="C38" s="59">
        <v>4</v>
      </c>
      <c r="D38" s="59"/>
      <c r="E38" s="59">
        <v>66</v>
      </c>
      <c r="F38" s="59">
        <v>18</v>
      </c>
      <c r="G38" s="59">
        <v>46</v>
      </c>
      <c r="H38" s="59">
        <v>46</v>
      </c>
      <c r="I38" s="59"/>
      <c r="J38" s="59"/>
      <c r="K38" s="59"/>
      <c r="L38" s="59"/>
      <c r="M38" s="33">
        <v>2</v>
      </c>
      <c r="N38" s="60"/>
      <c r="O38" s="59"/>
      <c r="P38" s="59"/>
      <c r="Q38" s="59"/>
      <c r="R38" s="59"/>
      <c r="S38" s="59"/>
      <c r="T38" s="59"/>
      <c r="U38" s="61"/>
      <c r="V38" s="60"/>
      <c r="W38" s="61">
        <v>48</v>
      </c>
      <c r="X38" s="60"/>
      <c r="Y38" s="61"/>
      <c r="Z38" s="37"/>
    </row>
    <row r="39" spans="1:26" x14ac:dyDescent="0.25">
      <c r="A39" s="3" t="s">
        <v>43</v>
      </c>
      <c r="B39" s="8" t="s">
        <v>29</v>
      </c>
      <c r="C39" s="59">
        <v>3</v>
      </c>
      <c r="D39" s="59"/>
      <c r="E39" s="59">
        <v>66</v>
      </c>
      <c r="F39" s="59">
        <v>18</v>
      </c>
      <c r="G39" s="59">
        <v>46</v>
      </c>
      <c r="H39" s="59">
        <v>46</v>
      </c>
      <c r="I39" s="59"/>
      <c r="J39" s="59"/>
      <c r="K39" s="59"/>
      <c r="L39" s="59"/>
      <c r="M39" s="33">
        <v>2</v>
      </c>
      <c r="N39" s="60"/>
      <c r="O39" s="59"/>
      <c r="P39" s="59"/>
      <c r="Q39" s="59"/>
      <c r="R39" s="59"/>
      <c r="S39" s="59"/>
      <c r="T39" s="59"/>
      <c r="U39" s="61"/>
      <c r="V39" s="60">
        <v>48</v>
      </c>
      <c r="W39" s="61"/>
      <c r="X39" s="60"/>
      <c r="Y39" s="61"/>
      <c r="Z39" s="37"/>
    </row>
    <row r="40" spans="1:26" ht="25.5" x14ac:dyDescent="0.25">
      <c r="A40" s="3" t="s">
        <v>44</v>
      </c>
      <c r="B40" s="8" t="s">
        <v>46</v>
      </c>
      <c r="C40" s="59">
        <v>4</v>
      </c>
      <c r="D40" s="59">
        <v>6</v>
      </c>
      <c r="E40" s="59">
        <v>140</v>
      </c>
      <c r="F40" s="59">
        <v>18</v>
      </c>
      <c r="G40" s="59">
        <v>120</v>
      </c>
      <c r="H40" s="59"/>
      <c r="I40" s="59">
        <v>120</v>
      </c>
      <c r="J40" s="59"/>
      <c r="K40" s="59"/>
      <c r="L40" s="59"/>
      <c r="M40" s="33" t="s">
        <v>117</v>
      </c>
      <c r="N40" s="60"/>
      <c r="O40" s="59"/>
      <c r="P40" s="59"/>
      <c r="Q40" s="59"/>
      <c r="R40" s="59"/>
      <c r="S40" s="59"/>
      <c r="T40" s="59"/>
      <c r="U40" s="61"/>
      <c r="V40" s="60">
        <v>32</v>
      </c>
      <c r="W40" s="61">
        <v>38</v>
      </c>
      <c r="X40" s="60">
        <v>26</v>
      </c>
      <c r="Y40" s="61">
        <v>26</v>
      </c>
      <c r="Z40" s="37"/>
    </row>
    <row r="41" spans="1:26" x14ac:dyDescent="0.25">
      <c r="A41" s="3" t="s">
        <v>45</v>
      </c>
      <c r="B41" s="8" t="s">
        <v>30</v>
      </c>
      <c r="C41" s="65" t="s">
        <v>82</v>
      </c>
      <c r="D41" s="59"/>
      <c r="E41" s="59">
        <v>244</v>
      </c>
      <c r="F41" s="59">
        <v>122</v>
      </c>
      <c r="G41" s="59">
        <v>114</v>
      </c>
      <c r="H41" s="59"/>
      <c r="I41" s="59">
        <v>114</v>
      </c>
      <c r="J41" s="59"/>
      <c r="K41" s="59"/>
      <c r="L41" s="59"/>
      <c r="M41" s="33">
        <v>8</v>
      </c>
      <c r="N41" s="60"/>
      <c r="O41" s="59"/>
      <c r="P41" s="59"/>
      <c r="Q41" s="59"/>
      <c r="R41" s="59"/>
      <c r="S41" s="59"/>
      <c r="T41" s="59"/>
      <c r="U41" s="61"/>
      <c r="V41" s="60">
        <v>32</v>
      </c>
      <c r="W41" s="61">
        <v>38</v>
      </c>
      <c r="X41" s="60">
        <v>26</v>
      </c>
      <c r="Y41" s="61">
        <v>26</v>
      </c>
      <c r="Z41" s="37"/>
    </row>
    <row r="42" spans="1:26" ht="15.75" thickBot="1" x14ac:dyDescent="0.3">
      <c r="A42" s="3" t="s">
        <v>47</v>
      </c>
      <c r="B42" s="8" t="s">
        <v>163</v>
      </c>
      <c r="C42" s="59">
        <v>3</v>
      </c>
      <c r="D42" s="59"/>
      <c r="E42" s="59">
        <v>66</v>
      </c>
      <c r="F42" s="59">
        <v>18</v>
      </c>
      <c r="G42" s="59">
        <v>46</v>
      </c>
      <c r="H42" s="59">
        <v>22</v>
      </c>
      <c r="I42" s="59">
        <v>24</v>
      </c>
      <c r="J42" s="59"/>
      <c r="K42" s="59"/>
      <c r="L42" s="59"/>
      <c r="M42" s="33">
        <v>2</v>
      </c>
      <c r="N42" s="60"/>
      <c r="O42" s="59"/>
      <c r="P42" s="59"/>
      <c r="Q42" s="59"/>
      <c r="R42" s="59"/>
      <c r="S42" s="59"/>
      <c r="T42" s="59"/>
      <c r="U42" s="61"/>
      <c r="V42" s="60">
        <v>48</v>
      </c>
      <c r="W42" s="61"/>
      <c r="X42" s="60"/>
      <c r="Y42" s="61"/>
      <c r="Z42" s="37"/>
    </row>
    <row r="43" spans="1:26" ht="39" thickBot="1" x14ac:dyDescent="0.3">
      <c r="A43" s="76" t="s">
        <v>52</v>
      </c>
      <c r="B43" s="20" t="s">
        <v>48</v>
      </c>
      <c r="C43" s="20"/>
      <c r="D43" s="20"/>
      <c r="E43" s="20">
        <f>SUM(E44:E45)</f>
        <v>150</v>
      </c>
      <c r="F43" s="20">
        <f>SUM(F44:F45)</f>
        <v>50</v>
      </c>
      <c r="G43" s="20">
        <f>SUM(G44:G45)</f>
        <v>98</v>
      </c>
      <c r="H43" s="20">
        <f>SUM(H44:H45)</f>
        <v>14</v>
      </c>
      <c r="I43" s="20">
        <f>SUM(I44:I45)</f>
        <v>84</v>
      </c>
      <c r="J43" s="20"/>
      <c r="K43" s="20"/>
      <c r="L43" s="20">
        <f>SUM(L44:L45)</f>
        <v>0</v>
      </c>
      <c r="M43" s="26">
        <f>SUM(M44:M45)</f>
        <v>2</v>
      </c>
      <c r="N43" s="29"/>
      <c r="O43" s="20"/>
      <c r="P43" s="20"/>
      <c r="Q43" s="20"/>
      <c r="R43" s="20"/>
      <c r="S43" s="20"/>
      <c r="T43" s="20"/>
      <c r="U43" s="30"/>
      <c r="V43" s="29">
        <f>SUM(V44:V45)</f>
        <v>32</v>
      </c>
      <c r="W43" s="30">
        <f>SUM(W45)</f>
        <v>36</v>
      </c>
      <c r="X43" s="29"/>
      <c r="Y43" s="30"/>
      <c r="Z43" s="37"/>
    </row>
    <row r="44" spans="1:26" x14ac:dyDescent="0.25">
      <c r="A44" s="59" t="s">
        <v>49</v>
      </c>
      <c r="B44" s="59" t="s">
        <v>28</v>
      </c>
      <c r="C44" s="59">
        <v>3</v>
      </c>
      <c r="D44" s="59"/>
      <c r="E44" s="59">
        <v>48</v>
      </c>
      <c r="F44" s="59">
        <v>16</v>
      </c>
      <c r="G44" s="59">
        <v>30</v>
      </c>
      <c r="H44" s="59">
        <v>10</v>
      </c>
      <c r="I44" s="59">
        <v>20</v>
      </c>
      <c r="J44" s="59"/>
      <c r="K44" s="59"/>
      <c r="L44" s="59"/>
      <c r="M44" s="33">
        <v>2</v>
      </c>
      <c r="N44" s="60"/>
      <c r="O44" s="59"/>
      <c r="P44" s="59"/>
      <c r="Q44" s="59"/>
      <c r="R44" s="59"/>
      <c r="S44" s="59"/>
      <c r="T44" s="59"/>
      <c r="U44" s="61"/>
      <c r="V44" s="60"/>
      <c r="W44" s="61">
        <v>32</v>
      </c>
      <c r="X44" s="60"/>
      <c r="Y44" s="61"/>
      <c r="Z44" s="37"/>
    </row>
    <row r="45" spans="1:26" ht="15.75" thickBot="1" x14ac:dyDescent="0.3">
      <c r="A45" s="59" t="s">
        <v>50</v>
      </c>
      <c r="B45" s="65" t="s">
        <v>35</v>
      </c>
      <c r="C45" s="59"/>
      <c r="D45" s="59">
        <v>4</v>
      </c>
      <c r="E45" s="59">
        <v>102</v>
      </c>
      <c r="F45" s="59">
        <v>34</v>
      </c>
      <c r="G45" s="59">
        <v>68</v>
      </c>
      <c r="H45" s="59">
        <v>4</v>
      </c>
      <c r="I45" s="59">
        <v>64</v>
      </c>
      <c r="J45" s="59"/>
      <c r="K45" s="59"/>
      <c r="L45" s="59"/>
      <c r="M45" s="33"/>
      <c r="N45" s="60"/>
      <c r="O45" s="59"/>
      <c r="P45" s="59"/>
      <c r="Q45" s="59"/>
      <c r="R45" s="59"/>
      <c r="S45" s="59"/>
      <c r="T45" s="59"/>
      <c r="U45" s="61"/>
      <c r="V45" s="60">
        <v>32</v>
      </c>
      <c r="W45" s="61">
        <v>36</v>
      </c>
      <c r="X45" s="60"/>
      <c r="Y45" s="61"/>
      <c r="Z45" s="37"/>
    </row>
    <row r="46" spans="1:26" ht="15.75" thickBot="1" x14ac:dyDescent="0.3">
      <c r="A46" s="76" t="s">
        <v>65</v>
      </c>
      <c r="B46" s="20" t="s">
        <v>64</v>
      </c>
      <c r="C46" s="20"/>
      <c r="D46" s="20"/>
      <c r="E46" s="20">
        <v>2850</v>
      </c>
      <c r="F46" s="20">
        <f>SUM(F47,F64)</f>
        <v>854</v>
      </c>
      <c r="G46" s="20">
        <f>SUM(G47,G64)</f>
        <v>1684</v>
      </c>
      <c r="H46" s="20">
        <f>SUM(H47,H64)</f>
        <v>716</v>
      </c>
      <c r="I46" s="20">
        <f>SUM(I47,I64)</f>
        <v>908</v>
      </c>
      <c r="J46" s="20"/>
      <c r="K46" s="20"/>
      <c r="L46" s="20"/>
      <c r="M46" s="26">
        <f>SUM(M47,M64)</f>
        <v>32</v>
      </c>
      <c r="N46" s="29"/>
      <c r="O46" s="20"/>
      <c r="P46" s="20"/>
      <c r="Q46" s="20"/>
      <c r="R46" s="20"/>
      <c r="S46" s="20"/>
      <c r="T46" s="20"/>
      <c r="U46" s="30"/>
      <c r="V46" s="29">
        <v>352</v>
      </c>
      <c r="W46" s="30">
        <v>668</v>
      </c>
      <c r="X46" s="29">
        <f>SUM(X47,X64)</f>
        <v>560</v>
      </c>
      <c r="Y46" s="30">
        <f>SUM(Y47,Y64)</f>
        <v>416</v>
      </c>
      <c r="Z46" s="37"/>
    </row>
    <row r="47" spans="1:26" ht="26.25" thickBot="1" x14ac:dyDescent="0.3">
      <c r="A47" s="76" t="s">
        <v>53</v>
      </c>
      <c r="B47" s="21" t="s">
        <v>79</v>
      </c>
      <c r="C47" s="20"/>
      <c r="D47" s="20"/>
      <c r="E47" s="20">
        <f>SUM(E48:E63)</f>
        <v>1695</v>
      </c>
      <c r="F47" s="20">
        <f>SUM(F48:F63)</f>
        <v>565</v>
      </c>
      <c r="G47" s="20">
        <f>SUM(G48:G63)</f>
        <v>1112</v>
      </c>
      <c r="H47" s="20">
        <f>SUM(H48:H63)</f>
        <v>454</v>
      </c>
      <c r="I47" s="20">
        <f>SUM(I48:I63)</f>
        <v>628</v>
      </c>
      <c r="J47" s="20"/>
      <c r="K47" s="20"/>
      <c r="L47" s="20"/>
      <c r="M47" s="26">
        <f>SUM(M57:M63,M55,M54)</f>
        <v>18</v>
      </c>
      <c r="N47" s="29"/>
      <c r="O47" s="20"/>
      <c r="P47" s="20"/>
      <c r="Q47" s="20"/>
      <c r="R47" s="20"/>
      <c r="S47" s="20"/>
      <c r="T47" s="20"/>
      <c r="U47" s="30"/>
      <c r="V47" s="29">
        <f>SUM(V48:V63)</f>
        <v>322</v>
      </c>
      <c r="W47" s="30">
        <f>SUM(W48:W63)</f>
        <v>348</v>
      </c>
      <c r="X47" s="29">
        <f>SUM(X48:X63)</f>
        <v>250</v>
      </c>
      <c r="Y47" s="30">
        <f>SUM(Y48:Y63)</f>
        <v>210</v>
      </c>
      <c r="Z47" s="37"/>
    </row>
    <row r="48" spans="1:26" x14ac:dyDescent="0.25">
      <c r="A48" s="59" t="s">
        <v>54</v>
      </c>
      <c r="B48" s="59" t="s">
        <v>83</v>
      </c>
      <c r="C48" s="59"/>
      <c r="D48" s="59">
        <v>3</v>
      </c>
      <c r="E48" s="59">
        <v>96</v>
      </c>
      <c r="F48" s="59">
        <v>32</v>
      </c>
      <c r="G48" s="59">
        <v>64</v>
      </c>
      <c r="H48" s="59">
        <v>32</v>
      </c>
      <c r="I48" s="59">
        <v>32</v>
      </c>
      <c r="J48" s="59"/>
      <c r="K48" s="59"/>
      <c r="L48" s="59"/>
      <c r="M48" s="33"/>
      <c r="N48" s="60"/>
      <c r="O48" s="59"/>
      <c r="P48" s="59"/>
      <c r="Q48" s="59"/>
      <c r="R48" s="59"/>
      <c r="S48" s="59"/>
      <c r="T48" s="59"/>
      <c r="U48" s="61"/>
      <c r="V48" s="60">
        <v>64</v>
      </c>
      <c r="W48" s="61"/>
      <c r="X48" s="60"/>
      <c r="Y48" s="61"/>
      <c r="Z48" s="37"/>
    </row>
    <row r="49" spans="1:26" x14ac:dyDescent="0.25">
      <c r="A49" s="59" t="s">
        <v>55</v>
      </c>
      <c r="B49" s="65" t="s">
        <v>84</v>
      </c>
      <c r="C49" s="59"/>
      <c r="D49" s="59">
        <v>3</v>
      </c>
      <c r="E49" s="59">
        <v>102</v>
      </c>
      <c r="F49" s="59">
        <v>34</v>
      </c>
      <c r="G49" s="59">
        <v>68</v>
      </c>
      <c r="H49" s="59">
        <v>34</v>
      </c>
      <c r="I49" s="59">
        <v>34</v>
      </c>
      <c r="J49" s="59"/>
      <c r="K49" s="59"/>
      <c r="L49" s="59"/>
      <c r="M49" s="33"/>
      <c r="N49" s="60"/>
      <c r="O49" s="59"/>
      <c r="P49" s="59"/>
      <c r="Q49" s="59"/>
      <c r="R49" s="59"/>
      <c r="S49" s="59"/>
      <c r="T49" s="59"/>
      <c r="U49" s="61"/>
      <c r="V49" s="60">
        <v>68</v>
      </c>
      <c r="W49" s="61"/>
      <c r="X49" s="60"/>
      <c r="Y49" s="61"/>
      <c r="Z49" s="37"/>
    </row>
    <row r="50" spans="1:26" x14ac:dyDescent="0.25">
      <c r="A50" s="59" t="s">
        <v>56</v>
      </c>
      <c r="B50" s="65" t="s">
        <v>85</v>
      </c>
      <c r="C50" s="59"/>
      <c r="D50" s="59">
        <v>4</v>
      </c>
      <c r="E50" s="59">
        <v>102</v>
      </c>
      <c r="F50" s="59">
        <v>34</v>
      </c>
      <c r="G50" s="59">
        <v>68</v>
      </c>
      <c r="H50" s="59">
        <v>34</v>
      </c>
      <c r="I50" s="59">
        <v>34</v>
      </c>
      <c r="J50" s="59"/>
      <c r="K50" s="59"/>
      <c r="L50" s="59"/>
      <c r="M50" s="33"/>
      <c r="N50" s="60"/>
      <c r="O50" s="59"/>
      <c r="P50" s="59"/>
      <c r="Q50" s="59"/>
      <c r="R50" s="59"/>
      <c r="S50" s="59"/>
      <c r="T50" s="59"/>
      <c r="U50" s="61"/>
      <c r="V50" s="60"/>
      <c r="W50" s="61">
        <v>68</v>
      </c>
      <c r="X50" s="60"/>
      <c r="Y50" s="61"/>
      <c r="Z50" s="37"/>
    </row>
    <row r="51" spans="1:26" x14ac:dyDescent="0.25">
      <c r="A51" s="59" t="s">
        <v>57</v>
      </c>
      <c r="B51" s="59" t="s">
        <v>86</v>
      </c>
      <c r="C51" s="59"/>
      <c r="D51" s="59">
        <v>4</v>
      </c>
      <c r="E51" s="59">
        <v>57</v>
      </c>
      <c r="F51" s="59">
        <v>19</v>
      </c>
      <c r="G51" s="59">
        <v>38</v>
      </c>
      <c r="H51" s="59">
        <v>18</v>
      </c>
      <c r="I51" s="59">
        <v>20</v>
      </c>
      <c r="J51" s="59"/>
      <c r="K51" s="59"/>
      <c r="L51" s="59"/>
      <c r="M51" s="33"/>
      <c r="N51" s="60"/>
      <c r="O51" s="59"/>
      <c r="P51" s="59"/>
      <c r="Q51" s="59"/>
      <c r="R51" s="59"/>
      <c r="S51" s="59"/>
      <c r="T51" s="59"/>
      <c r="U51" s="61"/>
      <c r="V51" s="60">
        <v>38</v>
      </c>
      <c r="W51" s="61"/>
      <c r="X51" s="60"/>
      <c r="Y51" s="61"/>
      <c r="Z51" s="37"/>
    </row>
    <row r="52" spans="1:26" x14ac:dyDescent="0.25">
      <c r="A52" s="59" t="s">
        <v>58</v>
      </c>
      <c r="B52" s="59" t="s">
        <v>87</v>
      </c>
      <c r="C52" s="59"/>
      <c r="D52" s="59">
        <v>6</v>
      </c>
      <c r="E52" s="59">
        <v>222</v>
      </c>
      <c r="F52" s="59">
        <v>74</v>
      </c>
      <c r="G52" s="59">
        <v>148</v>
      </c>
      <c r="H52" s="59">
        <v>74</v>
      </c>
      <c r="I52" s="59">
        <v>74</v>
      </c>
      <c r="J52" s="59"/>
      <c r="K52" s="59"/>
      <c r="L52" s="59"/>
      <c r="M52" s="33"/>
      <c r="N52" s="60"/>
      <c r="O52" s="59"/>
      <c r="P52" s="59"/>
      <c r="Q52" s="59"/>
      <c r="R52" s="59"/>
      <c r="S52" s="59"/>
      <c r="T52" s="59"/>
      <c r="U52" s="61"/>
      <c r="V52" s="60"/>
      <c r="W52" s="61">
        <v>56</v>
      </c>
      <c r="X52" s="60">
        <v>42</v>
      </c>
      <c r="Y52" s="61">
        <v>50</v>
      </c>
      <c r="Z52" s="37"/>
    </row>
    <row r="53" spans="1:26" x14ac:dyDescent="0.25">
      <c r="A53" s="59" t="s">
        <v>59</v>
      </c>
      <c r="B53" s="65" t="s">
        <v>88</v>
      </c>
      <c r="C53" s="59"/>
      <c r="D53" s="59">
        <v>6</v>
      </c>
      <c r="E53" s="59">
        <v>222</v>
      </c>
      <c r="F53" s="59">
        <v>74</v>
      </c>
      <c r="G53" s="59">
        <v>148</v>
      </c>
      <c r="H53" s="59">
        <v>44</v>
      </c>
      <c r="I53" s="59">
        <v>74</v>
      </c>
      <c r="J53" s="59">
        <v>30</v>
      </c>
      <c r="K53" s="59"/>
      <c r="L53" s="59"/>
      <c r="M53" s="33"/>
      <c r="N53" s="60"/>
      <c r="O53" s="59"/>
      <c r="P53" s="59"/>
      <c r="Q53" s="59"/>
      <c r="R53" s="59"/>
      <c r="S53" s="59"/>
      <c r="T53" s="59"/>
      <c r="U53" s="61"/>
      <c r="V53" s="60"/>
      <c r="W53" s="61">
        <v>54</v>
      </c>
      <c r="X53" s="60">
        <v>42</v>
      </c>
      <c r="Y53" s="61">
        <v>52</v>
      </c>
      <c r="Z53" s="37"/>
    </row>
    <row r="54" spans="1:26" x14ac:dyDescent="0.25">
      <c r="A54" s="59" t="s">
        <v>60</v>
      </c>
      <c r="B54" s="59" t="s">
        <v>89</v>
      </c>
      <c r="C54" s="59">
        <v>6</v>
      </c>
      <c r="D54" s="59"/>
      <c r="E54" s="59">
        <v>102</v>
      </c>
      <c r="F54" s="59">
        <v>34</v>
      </c>
      <c r="G54" s="59">
        <v>66</v>
      </c>
      <c r="H54" s="59">
        <v>32</v>
      </c>
      <c r="I54" s="59">
        <v>34</v>
      </c>
      <c r="J54" s="59"/>
      <c r="K54" s="59"/>
      <c r="L54" s="59"/>
      <c r="M54" s="33">
        <v>2</v>
      </c>
      <c r="N54" s="60"/>
      <c r="O54" s="59"/>
      <c r="P54" s="59"/>
      <c r="Q54" s="59"/>
      <c r="R54" s="59"/>
      <c r="S54" s="59"/>
      <c r="T54" s="59"/>
      <c r="U54" s="61"/>
      <c r="V54" s="60"/>
      <c r="W54" s="61"/>
      <c r="X54" s="60">
        <v>28</v>
      </c>
      <c r="Y54" s="61">
        <v>40</v>
      </c>
      <c r="Z54" s="37"/>
    </row>
    <row r="55" spans="1:26" x14ac:dyDescent="0.25">
      <c r="A55" s="59" t="s">
        <v>61</v>
      </c>
      <c r="B55" s="65" t="s">
        <v>90</v>
      </c>
      <c r="C55" s="59"/>
      <c r="D55" s="59">
        <v>6</v>
      </c>
      <c r="E55" s="59">
        <v>135</v>
      </c>
      <c r="F55" s="59">
        <v>45</v>
      </c>
      <c r="G55" s="59">
        <v>88</v>
      </c>
      <c r="H55" s="59">
        <v>44</v>
      </c>
      <c r="I55" s="59">
        <v>44</v>
      </c>
      <c r="J55" s="59"/>
      <c r="K55" s="59"/>
      <c r="L55" s="59"/>
      <c r="M55" s="33">
        <v>2</v>
      </c>
      <c r="N55" s="60"/>
      <c r="O55" s="59"/>
      <c r="P55" s="59"/>
      <c r="Q55" s="59"/>
      <c r="R55" s="59"/>
      <c r="S55" s="59"/>
      <c r="T55" s="59"/>
      <c r="U55" s="61"/>
      <c r="V55" s="60"/>
      <c r="W55" s="61"/>
      <c r="X55" s="60">
        <v>64</v>
      </c>
      <c r="Y55" s="61">
        <v>26</v>
      </c>
      <c r="Z55" s="37"/>
    </row>
    <row r="56" spans="1:26" x14ac:dyDescent="0.25">
      <c r="A56" s="59" t="s">
        <v>62</v>
      </c>
      <c r="B56" s="59" t="s">
        <v>91</v>
      </c>
      <c r="C56" s="59"/>
      <c r="D56" s="59">
        <v>4</v>
      </c>
      <c r="E56" s="59">
        <v>102</v>
      </c>
      <c r="F56" s="59">
        <v>34</v>
      </c>
      <c r="G56" s="59">
        <v>68</v>
      </c>
      <c r="H56" s="59">
        <v>34</v>
      </c>
      <c r="I56" s="59">
        <v>34</v>
      </c>
      <c r="J56" s="59"/>
      <c r="K56" s="59"/>
      <c r="L56" s="59"/>
      <c r="M56" s="33"/>
      <c r="N56" s="60"/>
      <c r="O56" s="59"/>
      <c r="P56" s="59"/>
      <c r="Q56" s="59"/>
      <c r="R56" s="59"/>
      <c r="S56" s="59"/>
      <c r="T56" s="59"/>
      <c r="U56" s="61"/>
      <c r="V56" s="60"/>
      <c r="W56" s="61">
        <v>68</v>
      </c>
      <c r="X56" s="60"/>
      <c r="Y56" s="61"/>
      <c r="Z56" s="37"/>
    </row>
    <row r="57" spans="1:26" x14ac:dyDescent="0.25">
      <c r="A57" s="59" t="s">
        <v>92</v>
      </c>
      <c r="B57" s="59" t="s">
        <v>93</v>
      </c>
      <c r="C57" s="59">
        <v>3</v>
      </c>
      <c r="D57" s="59"/>
      <c r="E57" s="59">
        <v>48</v>
      </c>
      <c r="F57" s="59">
        <v>16</v>
      </c>
      <c r="G57" s="59">
        <v>30</v>
      </c>
      <c r="H57" s="59">
        <v>10</v>
      </c>
      <c r="I57" s="59">
        <v>20</v>
      </c>
      <c r="J57" s="59"/>
      <c r="K57" s="59"/>
      <c r="L57" s="59"/>
      <c r="M57" s="33">
        <v>2</v>
      </c>
      <c r="N57" s="60"/>
      <c r="O57" s="59"/>
      <c r="P57" s="59"/>
      <c r="Q57" s="59"/>
      <c r="R57" s="59"/>
      <c r="S57" s="59"/>
      <c r="T57" s="59"/>
      <c r="U57" s="61"/>
      <c r="V57" s="60">
        <v>32</v>
      </c>
      <c r="W57" s="61"/>
      <c r="X57" s="60"/>
      <c r="Y57" s="61"/>
      <c r="Z57" s="37"/>
    </row>
    <row r="58" spans="1:26" x14ac:dyDescent="0.25">
      <c r="A58" s="59" t="s">
        <v>94</v>
      </c>
      <c r="B58" s="59" t="s">
        <v>95</v>
      </c>
      <c r="C58" s="59">
        <v>3</v>
      </c>
      <c r="D58" s="59"/>
      <c r="E58" s="59">
        <v>48</v>
      </c>
      <c r="F58" s="59">
        <v>16</v>
      </c>
      <c r="G58" s="59">
        <v>30</v>
      </c>
      <c r="H58" s="59">
        <v>10</v>
      </c>
      <c r="I58" s="59">
        <v>20</v>
      </c>
      <c r="J58" s="59"/>
      <c r="K58" s="59"/>
      <c r="L58" s="59"/>
      <c r="M58" s="33">
        <v>2</v>
      </c>
      <c r="N58" s="60"/>
      <c r="O58" s="59"/>
      <c r="P58" s="59"/>
      <c r="Q58" s="59"/>
      <c r="R58" s="59"/>
      <c r="S58" s="59"/>
      <c r="T58" s="59"/>
      <c r="U58" s="61"/>
      <c r="V58" s="60">
        <v>32</v>
      </c>
      <c r="W58" s="61"/>
      <c r="X58" s="60"/>
      <c r="Y58" s="61"/>
      <c r="Z58" s="37"/>
    </row>
    <row r="59" spans="1:26" x14ac:dyDescent="0.25">
      <c r="A59" s="59" t="s">
        <v>96</v>
      </c>
      <c r="B59" s="59" t="s">
        <v>97</v>
      </c>
      <c r="C59" s="59"/>
      <c r="D59" s="59">
        <v>3</v>
      </c>
      <c r="E59" s="59">
        <v>81</v>
      </c>
      <c r="F59" s="59">
        <v>27</v>
      </c>
      <c r="G59" s="59">
        <v>52</v>
      </c>
      <c r="H59" s="59">
        <v>24</v>
      </c>
      <c r="I59" s="59">
        <v>28</v>
      </c>
      <c r="J59" s="59"/>
      <c r="K59" s="59"/>
      <c r="L59" s="59"/>
      <c r="M59" s="33">
        <v>2</v>
      </c>
      <c r="N59" s="60"/>
      <c r="O59" s="59"/>
      <c r="P59" s="59"/>
      <c r="Q59" s="59"/>
      <c r="R59" s="59"/>
      <c r="S59" s="59"/>
      <c r="T59" s="59"/>
      <c r="U59" s="61"/>
      <c r="V59" s="60">
        <v>54</v>
      </c>
      <c r="W59" s="61"/>
      <c r="X59" s="60"/>
      <c r="Y59" s="61"/>
      <c r="Z59" s="37"/>
    </row>
    <row r="60" spans="1:26" ht="30" x14ac:dyDescent="0.25">
      <c r="A60" s="59" t="s">
        <v>98</v>
      </c>
      <c r="B60" s="65" t="s">
        <v>99</v>
      </c>
      <c r="C60" s="59"/>
      <c r="D60" s="59">
        <v>4</v>
      </c>
      <c r="E60" s="59">
        <v>102</v>
      </c>
      <c r="F60" s="59">
        <v>34</v>
      </c>
      <c r="G60" s="59">
        <v>66</v>
      </c>
      <c r="H60" s="59">
        <v>18</v>
      </c>
      <c r="I60" s="59">
        <v>48</v>
      </c>
      <c r="J60" s="59"/>
      <c r="K60" s="59"/>
      <c r="L60" s="59"/>
      <c r="M60" s="33">
        <v>2</v>
      </c>
      <c r="N60" s="60"/>
      <c r="O60" s="59"/>
      <c r="P60" s="59"/>
      <c r="Q60" s="59"/>
      <c r="R60" s="59"/>
      <c r="S60" s="59"/>
      <c r="T60" s="59"/>
      <c r="U60" s="61"/>
      <c r="V60" s="60">
        <v>34</v>
      </c>
      <c r="W60" s="61">
        <v>34</v>
      </c>
      <c r="X60" s="60"/>
      <c r="Y60" s="61"/>
      <c r="Z60" s="37"/>
    </row>
    <row r="61" spans="1:26" x14ac:dyDescent="0.25">
      <c r="A61" s="59" t="s">
        <v>100</v>
      </c>
      <c r="B61" s="59" t="s">
        <v>101</v>
      </c>
      <c r="C61" s="59">
        <v>6</v>
      </c>
      <c r="D61" s="59"/>
      <c r="E61" s="59">
        <v>102</v>
      </c>
      <c r="F61" s="59">
        <v>34</v>
      </c>
      <c r="G61" s="59">
        <v>66</v>
      </c>
      <c r="H61" s="59">
        <v>6</v>
      </c>
      <c r="I61" s="59">
        <v>60</v>
      </c>
      <c r="J61" s="59"/>
      <c r="K61" s="59"/>
      <c r="L61" s="59"/>
      <c r="M61" s="33">
        <v>2</v>
      </c>
      <c r="N61" s="60"/>
      <c r="O61" s="59"/>
      <c r="P61" s="59"/>
      <c r="Q61" s="59"/>
      <c r="R61" s="59"/>
      <c r="S61" s="59"/>
      <c r="T61" s="59"/>
      <c r="U61" s="61"/>
      <c r="V61" s="60"/>
      <c r="W61" s="61"/>
      <c r="X61" s="60">
        <v>26</v>
      </c>
      <c r="Y61" s="61">
        <v>42</v>
      </c>
      <c r="Z61" s="37"/>
    </row>
    <row r="62" spans="1:26" x14ac:dyDescent="0.25">
      <c r="A62" s="59" t="s">
        <v>102</v>
      </c>
      <c r="B62" s="59" t="s">
        <v>63</v>
      </c>
      <c r="C62" s="59">
        <v>4</v>
      </c>
      <c r="D62" s="59"/>
      <c r="E62" s="59">
        <v>102</v>
      </c>
      <c r="F62" s="59">
        <v>34</v>
      </c>
      <c r="G62" s="59">
        <v>66</v>
      </c>
      <c r="H62" s="59">
        <v>18</v>
      </c>
      <c r="I62" s="59">
        <v>48</v>
      </c>
      <c r="J62" s="59"/>
      <c r="K62" s="59"/>
      <c r="L62" s="59"/>
      <c r="M62" s="33">
        <v>2</v>
      </c>
      <c r="N62" s="60"/>
      <c r="O62" s="59"/>
      <c r="P62" s="59"/>
      <c r="Q62" s="59"/>
      <c r="R62" s="59"/>
      <c r="S62" s="59"/>
      <c r="T62" s="59"/>
      <c r="U62" s="61"/>
      <c r="V62" s="60"/>
      <c r="W62" s="61">
        <v>68</v>
      </c>
      <c r="X62" s="60"/>
      <c r="Y62" s="61"/>
      <c r="Z62" s="37"/>
    </row>
    <row r="63" spans="1:26" ht="15.75" thickBot="1" x14ac:dyDescent="0.3">
      <c r="A63" s="66" t="s">
        <v>103</v>
      </c>
      <c r="B63" s="66" t="s">
        <v>104</v>
      </c>
      <c r="C63" s="66">
        <v>5</v>
      </c>
      <c r="D63" s="66"/>
      <c r="E63" s="66">
        <v>72</v>
      </c>
      <c r="F63" s="66">
        <v>24</v>
      </c>
      <c r="G63" s="66">
        <v>46</v>
      </c>
      <c r="H63" s="66">
        <v>22</v>
      </c>
      <c r="I63" s="66">
        <v>24</v>
      </c>
      <c r="J63" s="66"/>
      <c r="K63" s="66"/>
      <c r="L63" s="66"/>
      <c r="M63" s="67">
        <v>2</v>
      </c>
      <c r="N63" s="68"/>
      <c r="O63" s="66"/>
      <c r="P63" s="66"/>
      <c r="Q63" s="66"/>
      <c r="R63" s="66"/>
      <c r="S63" s="66"/>
      <c r="T63" s="66"/>
      <c r="U63" s="69"/>
      <c r="V63" s="68"/>
      <c r="W63" s="69"/>
      <c r="X63" s="68">
        <v>48</v>
      </c>
      <c r="Y63" s="69"/>
      <c r="Z63" s="37"/>
    </row>
    <row r="64" spans="1:26" s="11" customFormat="1" ht="15.75" thickBot="1" x14ac:dyDescent="0.3">
      <c r="A64" s="77" t="s">
        <v>115</v>
      </c>
      <c r="B64" s="78" t="s">
        <v>116</v>
      </c>
      <c r="C64" s="79"/>
      <c r="D64" s="79"/>
      <c r="E64" s="79">
        <f>SUM(E65,E70)</f>
        <v>1155</v>
      </c>
      <c r="F64" s="79">
        <f>SUM(F65,F70)</f>
        <v>289</v>
      </c>
      <c r="G64" s="79">
        <f>SUM(G65,G70)</f>
        <v>572</v>
      </c>
      <c r="H64" s="79">
        <f>SUM(H65,H70)</f>
        <v>262</v>
      </c>
      <c r="I64" s="79">
        <f>SUM(I65,I70)</f>
        <v>280</v>
      </c>
      <c r="J64" s="79">
        <f t="shared" ref="J64" si="2">SUM(J65,J70)</f>
        <v>30</v>
      </c>
      <c r="K64" s="79">
        <f>SUM(K65,K70)</f>
        <v>280</v>
      </c>
      <c r="L64" s="79"/>
      <c r="M64" s="78">
        <f>SUM(M65,M70)</f>
        <v>14</v>
      </c>
      <c r="N64" s="77"/>
      <c r="O64" s="79"/>
      <c r="P64" s="79"/>
      <c r="Q64" s="79"/>
      <c r="R64" s="79"/>
      <c r="S64" s="79"/>
      <c r="T64" s="79"/>
      <c r="U64" s="80"/>
      <c r="V64" s="77">
        <f>SUM(V65,V70)</f>
        <v>62</v>
      </c>
      <c r="W64" s="80">
        <f>SUM(W65,W70)</f>
        <v>288</v>
      </c>
      <c r="X64" s="77">
        <f>SUM(X65,X70)</f>
        <v>310</v>
      </c>
      <c r="Y64" s="80">
        <f>SUM(Y65,Y70)</f>
        <v>206</v>
      </c>
      <c r="Z64" s="81"/>
    </row>
    <row r="65" spans="1:26" s="10" customFormat="1" ht="57.75" thickBot="1" x14ac:dyDescent="0.3">
      <c r="A65" s="102" t="s">
        <v>66</v>
      </c>
      <c r="B65" s="83" t="s">
        <v>109</v>
      </c>
      <c r="C65" s="84"/>
      <c r="D65" s="84">
        <v>6</v>
      </c>
      <c r="E65" s="84">
        <f>SUM(E66:E69)</f>
        <v>894</v>
      </c>
      <c r="F65" s="84">
        <f>SUM(F66:F69)</f>
        <v>226</v>
      </c>
      <c r="G65" s="84">
        <f>SUM(G66:G69)</f>
        <v>448</v>
      </c>
      <c r="H65" s="84">
        <f t="shared" ref="H65:J65" si="3">SUM(H66:H69)</f>
        <v>188</v>
      </c>
      <c r="I65" s="84">
        <f t="shared" si="3"/>
        <v>230</v>
      </c>
      <c r="J65" s="84">
        <f t="shared" si="3"/>
        <v>30</v>
      </c>
      <c r="K65" s="84">
        <f>SUM(K66:K69)</f>
        <v>212</v>
      </c>
      <c r="L65" s="84"/>
      <c r="M65" s="85">
        <f>SUM(M66:M69)</f>
        <v>8</v>
      </c>
      <c r="N65" s="82"/>
      <c r="O65" s="84"/>
      <c r="P65" s="84"/>
      <c r="Q65" s="84"/>
      <c r="R65" s="84"/>
      <c r="S65" s="84"/>
      <c r="T65" s="84"/>
      <c r="U65" s="86"/>
      <c r="V65" s="82">
        <f>SUM(V66:V69)</f>
        <v>62</v>
      </c>
      <c r="W65" s="86">
        <f>SUM(W66:W69)</f>
        <v>288</v>
      </c>
      <c r="X65" s="82">
        <f>SUM(X66:X69)</f>
        <v>184</v>
      </c>
      <c r="Y65" s="86">
        <f>SUM(Y66:Y69)</f>
        <v>134</v>
      </c>
      <c r="Z65" s="87"/>
    </row>
    <row r="66" spans="1:26" ht="30" x14ac:dyDescent="0.25">
      <c r="A66" s="88" t="s">
        <v>67</v>
      </c>
      <c r="B66" s="89" t="s">
        <v>105</v>
      </c>
      <c r="C66" s="71">
        <v>6</v>
      </c>
      <c r="D66" s="71"/>
      <c r="E66" s="71">
        <v>447</v>
      </c>
      <c r="F66" s="71">
        <v>149</v>
      </c>
      <c r="G66" s="71">
        <v>296</v>
      </c>
      <c r="H66" s="71">
        <v>126</v>
      </c>
      <c r="I66" s="71">
        <v>140</v>
      </c>
      <c r="J66" s="71">
        <v>30</v>
      </c>
      <c r="K66" s="71"/>
      <c r="L66" s="71"/>
      <c r="M66" s="73">
        <v>2</v>
      </c>
      <c r="N66" s="74"/>
      <c r="O66" s="71"/>
      <c r="P66" s="71"/>
      <c r="Q66" s="71"/>
      <c r="R66" s="71"/>
      <c r="S66" s="71"/>
      <c r="T66" s="71"/>
      <c r="U66" s="75"/>
      <c r="V66" s="74">
        <v>62</v>
      </c>
      <c r="W66" s="75">
        <v>90</v>
      </c>
      <c r="X66" s="74">
        <v>84</v>
      </c>
      <c r="Y66" s="75">
        <v>62</v>
      </c>
      <c r="Z66" s="37"/>
    </row>
    <row r="67" spans="1:26" ht="36.75" customHeight="1" x14ac:dyDescent="0.25">
      <c r="A67" s="90" t="s">
        <v>106</v>
      </c>
      <c r="B67" s="91" t="s">
        <v>166</v>
      </c>
      <c r="C67" s="59">
        <v>5</v>
      </c>
      <c r="D67" s="59"/>
      <c r="E67" s="59">
        <v>231</v>
      </c>
      <c r="F67" s="59">
        <v>77</v>
      </c>
      <c r="G67" s="59">
        <v>152</v>
      </c>
      <c r="H67" s="59">
        <v>62</v>
      </c>
      <c r="I67" s="59">
        <v>90</v>
      </c>
      <c r="J67" s="59"/>
      <c r="K67" s="59"/>
      <c r="L67" s="59"/>
      <c r="M67" s="33">
        <v>2</v>
      </c>
      <c r="N67" s="60"/>
      <c r="O67" s="59"/>
      <c r="P67" s="59"/>
      <c r="Q67" s="59"/>
      <c r="R67" s="59"/>
      <c r="S67" s="59"/>
      <c r="T67" s="59"/>
      <c r="U67" s="61"/>
      <c r="V67" s="60"/>
      <c r="W67" s="61">
        <v>54</v>
      </c>
      <c r="X67" s="60">
        <v>100</v>
      </c>
      <c r="Y67" s="61"/>
      <c r="Z67" s="37"/>
    </row>
    <row r="68" spans="1:26" ht="15.75" x14ac:dyDescent="0.25">
      <c r="A68" s="14" t="s">
        <v>80</v>
      </c>
      <c r="B68" s="15" t="s">
        <v>107</v>
      </c>
      <c r="C68" s="59">
        <v>4</v>
      </c>
      <c r="D68" s="59"/>
      <c r="E68" s="59">
        <v>144</v>
      </c>
      <c r="F68" s="59"/>
      <c r="G68" s="92"/>
      <c r="H68" s="59"/>
      <c r="I68" s="59"/>
      <c r="J68" s="59"/>
      <c r="K68" s="59">
        <v>142</v>
      </c>
      <c r="L68" s="59"/>
      <c r="M68" s="33">
        <v>2</v>
      </c>
      <c r="N68" s="60"/>
      <c r="O68" s="59"/>
      <c r="P68" s="59"/>
      <c r="Q68" s="59"/>
      <c r="R68" s="59"/>
      <c r="S68" s="59"/>
      <c r="T68" s="59"/>
      <c r="U68" s="61"/>
      <c r="V68" s="60"/>
      <c r="W68" s="61">
        <v>144</v>
      </c>
      <c r="X68" s="60"/>
      <c r="Y68" s="61"/>
      <c r="Z68" s="37"/>
    </row>
    <row r="69" spans="1:26" ht="32.25" thickBot="1" x14ac:dyDescent="0.3">
      <c r="A69" s="16" t="s">
        <v>81</v>
      </c>
      <c r="B69" s="17" t="s">
        <v>68</v>
      </c>
      <c r="C69" s="66">
        <v>6</v>
      </c>
      <c r="D69" s="66"/>
      <c r="E69" s="66">
        <v>72</v>
      </c>
      <c r="F69" s="66"/>
      <c r="G69" s="93"/>
      <c r="H69" s="66"/>
      <c r="I69" s="66"/>
      <c r="J69" s="66"/>
      <c r="K69" s="66">
        <v>70</v>
      </c>
      <c r="L69" s="66"/>
      <c r="M69" s="67">
        <v>2</v>
      </c>
      <c r="N69" s="68"/>
      <c r="O69" s="66"/>
      <c r="P69" s="66"/>
      <c r="Q69" s="66"/>
      <c r="R69" s="66"/>
      <c r="S69" s="66"/>
      <c r="T69" s="66"/>
      <c r="U69" s="69"/>
      <c r="V69" s="68"/>
      <c r="W69" s="69"/>
      <c r="X69" s="68"/>
      <c r="Y69" s="69">
        <v>72</v>
      </c>
      <c r="Z69" s="37"/>
    </row>
    <row r="70" spans="1:26" s="9" customFormat="1" ht="100.5" thickBot="1" x14ac:dyDescent="0.3">
      <c r="A70" s="12" t="s">
        <v>110</v>
      </c>
      <c r="B70" s="94" t="s">
        <v>111</v>
      </c>
      <c r="C70" s="79"/>
      <c r="D70" s="79">
        <v>6</v>
      </c>
      <c r="E70" s="79">
        <f>SUM(E71:E73)</f>
        <v>261</v>
      </c>
      <c r="F70" s="79">
        <f>SUM(F71:F73)</f>
        <v>63</v>
      </c>
      <c r="G70" s="79">
        <f>SUM(G71:G73)</f>
        <v>124</v>
      </c>
      <c r="H70" s="79">
        <f>SUM(H71:H73)</f>
        <v>74</v>
      </c>
      <c r="I70" s="79">
        <f>SUM(I71:I73)</f>
        <v>50</v>
      </c>
      <c r="J70" s="79"/>
      <c r="K70" s="79">
        <f>SUM(K71:K73)</f>
        <v>68</v>
      </c>
      <c r="L70" s="79"/>
      <c r="M70" s="78">
        <f>SUM(M71:M73)</f>
        <v>6</v>
      </c>
      <c r="N70" s="77"/>
      <c r="O70" s="79"/>
      <c r="P70" s="79"/>
      <c r="Q70" s="79"/>
      <c r="R70" s="79"/>
      <c r="S70" s="79"/>
      <c r="T70" s="79"/>
      <c r="U70" s="80"/>
      <c r="V70" s="77"/>
      <c r="W70" s="80"/>
      <c r="X70" s="77">
        <f>SUM(X71)</f>
        <v>126</v>
      </c>
      <c r="Y70" s="80">
        <f>SUM(Y71:Y73)</f>
        <v>72</v>
      </c>
      <c r="Z70" s="81"/>
    </row>
    <row r="71" spans="1:26" ht="75" x14ac:dyDescent="0.25">
      <c r="A71" s="13" t="s">
        <v>113</v>
      </c>
      <c r="B71" s="95" t="s">
        <v>112</v>
      </c>
      <c r="C71" s="71">
        <v>5</v>
      </c>
      <c r="D71" s="71"/>
      <c r="E71" s="71">
        <v>189</v>
      </c>
      <c r="F71" s="71">
        <v>63</v>
      </c>
      <c r="G71" s="71">
        <v>124</v>
      </c>
      <c r="H71" s="71">
        <v>74</v>
      </c>
      <c r="I71" s="71">
        <v>50</v>
      </c>
      <c r="J71" s="71"/>
      <c r="K71" s="71"/>
      <c r="L71" s="71"/>
      <c r="M71" s="73">
        <v>2</v>
      </c>
      <c r="N71" s="74"/>
      <c r="O71" s="71"/>
      <c r="P71" s="71"/>
      <c r="Q71" s="71"/>
      <c r="R71" s="71"/>
      <c r="S71" s="71"/>
      <c r="T71" s="71"/>
      <c r="U71" s="75"/>
      <c r="V71" s="74"/>
      <c r="W71" s="75"/>
      <c r="X71" s="74">
        <v>126</v>
      </c>
      <c r="Y71" s="75"/>
      <c r="Z71" s="37"/>
    </row>
    <row r="72" spans="1:26" ht="15.75" x14ac:dyDescent="0.25">
      <c r="A72" s="14" t="s">
        <v>114</v>
      </c>
      <c r="B72" s="15" t="s">
        <v>107</v>
      </c>
      <c r="C72" s="59">
        <v>6</v>
      </c>
      <c r="D72" s="59"/>
      <c r="E72" s="59">
        <v>36</v>
      </c>
      <c r="F72" s="59"/>
      <c r="G72" s="59"/>
      <c r="H72" s="59"/>
      <c r="I72" s="59"/>
      <c r="J72" s="59"/>
      <c r="K72" s="59">
        <v>34</v>
      </c>
      <c r="L72" s="59"/>
      <c r="M72" s="33">
        <v>2</v>
      </c>
      <c r="N72" s="60"/>
      <c r="O72" s="59"/>
      <c r="P72" s="59"/>
      <c r="Q72" s="59"/>
      <c r="R72" s="59"/>
      <c r="S72" s="59"/>
      <c r="T72" s="59"/>
      <c r="U72" s="61"/>
      <c r="V72" s="60"/>
      <c r="W72" s="61"/>
      <c r="X72" s="60"/>
      <c r="Y72" s="61">
        <v>36</v>
      </c>
      <c r="Z72" s="37"/>
    </row>
    <row r="73" spans="1:26" ht="31.5" x14ac:dyDescent="0.25">
      <c r="A73" s="14" t="s">
        <v>170</v>
      </c>
      <c r="B73" s="15" t="s">
        <v>68</v>
      </c>
      <c r="C73" s="59">
        <v>6</v>
      </c>
      <c r="D73" s="59"/>
      <c r="E73" s="59">
        <v>36</v>
      </c>
      <c r="F73" s="59"/>
      <c r="G73" s="59"/>
      <c r="H73" s="59"/>
      <c r="I73" s="59"/>
      <c r="J73" s="59"/>
      <c r="K73" s="59">
        <v>34</v>
      </c>
      <c r="L73" s="59"/>
      <c r="M73" s="33">
        <v>2</v>
      </c>
      <c r="N73" s="60"/>
      <c r="O73" s="59"/>
      <c r="P73" s="59"/>
      <c r="Q73" s="59"/>
      <c r="R73" s="59"/>
      <c r="S73" s="59"/>
      <c r="T73" s="59"/>
      <c r="U73" s="61"/>
      <c r="V73" s="60"/>
      <c r="W73" s="61"/>
      <c r="X73" s="60"/>
      <c r="Y73" s="61">
        <v>36</v>
      </c>
      <c r="Z73" s="37"/>
    </row>
    <row r="74" spans="1:26" ht="15" customHeight="1" x14ac:dyDescent="0.25">
      <c r="A74" s="18" t="s">
        <v>108</v>
      </c>
      <c r="B74" s="19" t="s">
        <v>15</v>
      </c>
      <c r="C74" s="59"/>
      <c r="D74" s="59"/>
      <c r="E74" s="59">
        <v>108</v>
      </c>
      <c r="F74" s="59"/>
      <c r="G74" s="59"/>
      <c r="H74" s="59"/>
      <c r="I74" s="59"/>
      <c r="J74" s="59"/>
      <c r="K74" s="59"/>
      <c r="L74" s="59"/>
      <c r="M74" s="33"/>
      <c r="N74" s="60"/>
      <c r="O74" s="59"/>
      <c r="P74" s="59"/>
      <c r="Q74" s="59"/>
      <c r="R74" s="59"/>
      <c r="S74" s="59"/>
      <c r="T74" s="59"/>
      <c r="U74" s="61"/>
      <c r="V74" s="60">
        <v>36</v>
      </c>
      <c r="W74" s="61">
        <v>36</v>
      </c>
      <c r="X74" s="60"/>
      <c r="Y74" s="61">
        <v>36</v>
      </c>
      <c r="Z74" s="37"/>
    </row>
    <row r="75" spans="1:26" ht="15.75" x14ac:dyDescent="0.25">
      <c r="A75" s="5" t="s">
        <v>69</v>
      </c>
      <c r="B75" s="6" t="s">
        <v>167</v>
      </c>
      <c r="C75" s="59">
        <v>6</v>
      </c>
      <c r="D75" s="59"/>
      <c r="E75" s="59">
        <v>144</v>
      </c>
      <c r="F75" s="59"/>
      <c r="G75" s="37"/>
      <c r="H75" s="59"/>
      <c r="I75" s="59"/>
      <c r="J75" s="59"/>
      <c r="K75" s="59">
        <v>144</v>
      </c>
      <c r="L75" s="59"/>
      <c r="M75" s="33">
        <v>2</v>
      </c>
      <c r="N75" s="60"/>
      <c r="O75" s="59"/>
      <c r="P75" s="59"/>
      <c r="Q75" s="59"/>
      <c r="R75" s="59"/>
      <c r="S75" s="59"/>
      <c r="T75" s="59"/>
      <c r="U75" s="61"/>
      <c r="V75" s="60"/>
      <c r="W75" s="61"/>
      <c r="X75" s="60"/>
      <c r="Y75" s="61">
        <v>144</v>
      </c>
      <c r="Z75" s="37"/>
    </row>
    <row r="76" spans="1:26" ht="15.75" x14ac:dyDescent="0.25">
      <c r="A76" s="5" t="s">
        <v>70</v>
      </c>
      <c r="B76" s="6" t="s">
        <v>70</v>
      </c>
      <c r="C76" s="59">
        <v>6</v>
      </c>
      <c r="D76" s="59"/>
      <c r="E76" s="59">
        <v>216</v>
      </c>
      <c r="F76" s="59"/>
      <c r="G76" s="59">
        <v>216</v>
      </c>
      <c r="H76" s="59"/>
      <c r="I76" s="59"/>
      <c r="J76" s="59"/>
      <c r="K76" s="59"/>
      <c r="L76" s="59"/>
      <c r="M76" s="33"/>
      <c r="N76" s="60"/>
      <c r="O76" s="59"/>
      <c r="P76" s="59"/>
      <c r="Q76" s="59"/>
      <c r="R76" s="59"/>
      <c r="S76" s="59"/>
      <c r="T76" s="59"/>
      <c r="U76" s="61"/>
      <c r="V76" s="60"/>
      <c r="W76" s="61"/>
      <c r="X76" s="60"/>
      <c r="Y76" s="61"/>
      <c r="Z76" s="37"/>
    </row>
    <row r="77" spans="1:26" ht="15.75" thickBot="1" x14ac:dyDescent="0.3">
      <c r="A77" s="96"/>
      <c r="B77" s="96"/>
      <c r="C77" s="96"/>
      <c r="D77" s="96"/>
      <c r="E77" s="96">
        <f>SUM(E76,E75,E74,E36,E16)</f>
        <v>5526</v>
      </c>
      <c r="F77" s="96">
        <f>SUM(F36)</f>
        <v>1098</v>
      </c>
      <c r="G77" s="96">
        <f>SUM(G70,G65,G47,G43,G37)</f>
        <v>2154</v>
      </c>
      <c r="H77" s="96">
        <f>SUM(H36)</f>
        <v>844</v>
      </c>
      <c r="I77" s="96">
        <f>SUM(I36)</f>
        <v>1250</v>
      </c>
      <c r="J77" s="96">
        <f>SUM(J36)</f>
        <v>0</v>
      </c>
      <c r="K77" s="96">
        <f>SUM(K64)</f>
        <v>280</v>
      </c>
      <c r="L77" s="96">
        <f>SUM(L36)</f>
        <v>0</v>
      </c>
      <c r="M77" s="97">
        <f>SUM(M71,M67,M66,M57:M63,M55,M54,M44,M42,M39,M38)</f>
        <v>32</v>
      </c>
      <c r="N77" s="98">
        <f>SUM(N16)</f>
        <v>554</v>
      </c>
      <c r="O77" s="99">
        <f>SUM(O16)</f>
        <v>44</v>
      </c>
      <c r="P77" s="99"/>
      <c r="Q77" s="99"/>
      <c r="R77" s="99">
        <f>SUM(R16)</f>
        <v>749</v>
      </c>
      <c r="S77" s="99"/>
      <c r="T77" s="99"/>
      <c r="U77" s="100"/>
      <c r="V77" s="98">
        <f>SUM(V36)</f>
        <v>544</v>
      </c>
      <c r="W77" s="100">
        <f>SUM(W36)</f>
        <v>828</v>
      </c>
      <c r="X77" s="98">
        <f>SUM(X36)</f>
        <v>612</v>
      </c>
      <c r="Y77" s="100">
        <f>SUM(Y36)</f>
        <v>468</v>
      </c>
      <c r="Z77" s="37"/>
    </row>
    <row r="78" spans="1:26" x14ac:dyDescent="0.25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101" t="s">
        <v>78</v>
      </c>
      <c r="Y78" s="101">
        <v>8</v>
      </c>
      <c r="Z78" s="37"/>
    </row>
    <row r="79" spans="1:26" x14ac:dyDescent="0.25">
      <c r="A79" s="59"/>
      <c r="B79" s="59"/>
      <c r="C79" s="59"/>
      <c r="D79" s="59"/>
      <c r="E79" s="59"/>
      <c r="F79" s="59"/>
      <c r="G79" s="59"/>
      <c r="H79" s="59"/>
      <c r="I79" s="59"/>
      <c r="J79" s="122" t="s">
        <v>71</v>
      </c>
      <c r="K79" s="123"/>
      <c r="L79" s="123"/>
      <c r="M79" s="124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37"/>
    </row>
    <row r="80" spans="1:26" x14ac:dyDescent="0.25">
      <c r="A80" s="59"/>
      <c r="B80" s="59"/>
      <c r="C80" s="59"/>
      <c r="D80" s="59"/>
      <c r="E80" s="59"/>
      <c r="F80" s="59"/>
      <c r="G80" s="59"/>
      <c r="H80" s="59"/>
      <c r="I80" s="59"/>
      <c r="J80" s="125"/>
      <c r="K80" s="126"/>
      <c r="L80" s="126"/>
      <c r="M80" s="127"/>
      <c r="N80" s="59">
        <v>554</v>
      </c>
      <c r="O80" s="59"/>
      <c r="P80" s="59"/>
      <c r="Q80" s="59"/>
      <c r="R80" s="59">
        <v>749</v>
      </c>
      <c r="S80" s="59"/>
      <c r="T80" s="59"/>
      <c r="U80" s="59"/>
      <c r="V80" s="59">
        <v>564</v>
      </c>
      <c r="W80" s="59">
        <v>674</v>
      </c>
      <c r="X80" s="59">
        <v>604</v>
      </c>
      <c r="Y80" s="59">
        <v>310</v>
      </c>
      <c r="Z80" s="37"/>
    </row>
    <row r="81" spans="1:26" x14ac:dyDescent="0.25">
      <c r="A81" s="59"/>
      <c r="B81" s="59"/>
      <c r="C81" s="59"/>
      <c r="D81" s="59"/>
      <c r="E81" s="59"/>
      <c r="F81" s="59"/>
      <c r="G81" s="59"/>
      <c r="H81" s="59"/>
      <c r="I81" s="59"/>
      <c r="J81" s="119" t="s">
        <v>72</v>
      </c>
      <c r="K81" s="120"/>
      <c r="L81" s="120"/>
      <c r="M81" s="121"/>
      <c r="N81" s="59">
        <v>44</v>
      </c>
      <c r="O81" s="59"/>
      <c r="P81" s="59"/>
      <c r="Q81" s="59"/>
      <c r="R81" s="59">
        <v>52</v>
      </c>
      <c r="S81" s="59"/>
      <c r="T81" s="59"/>
      <c r="U81" s="59"/>
      <c r="V81" s="59"/>
      <c r="W81" s="59"/>
      <c r="X81" s="59"/>
      <c r="Y81" s="59"/>
      <c r="Z81" s="37"/>
    </row>
    <row r="82" spans="1:26" x14ac:dyDescent="0.25">
      <c r="A82" s="59"/>
      <c r="B82" s="59"/>
      <c r="C82" s="59"/>
      <c r="D82" s="59"/>
      <c r="E82" s="59"/>
      <c r="F82" s="59"/>
      <c r="G82" s="59"/>
      <c r="H82" s="59"/>
      <c r="I82" s="59"/>
      <c r="J82" s="119" t="s">
        <v>73</v>
      </c>
      <c r="K82" s="120"/>
      <c r="L82" s="120"/>
      <c r="M82" s="121"/>
      <c r="N82" s="59"/>
      <c r="O82" s="59"/>
      <c r="P82" s="59"/>
      <c r="Q82" s="59"/>
      <c r="R82" s="59"/>
      <c r="S82" s="59"/>
      <c r="T82" s="59"/>
      <c r="U82" s="59"/>
      <c r="V82" s="59"/>
      <c r="W82" s="59">
        <v>144</v>
      </c>
      <c r="X82" s="59"/>
      <c r="Y82" s="59">
        <v>36</v>
      </c>
      <c r="Z82" s="37"/>
    </row>
    <row r="83" spans="1:26" x14ac:dyDescent="0.25">
      <c r="A83" s="59"/>
      <c r="B83" s="59"/>
      <c r="C83" s="59"/>
      <c r="D83" s="59"/>
      <c r="E83" s="59"/>
      <c r="F83" s="59"/>
      <c r="G83" s="59"/>
      <c r="H83" s="59"/>
      <c r="I83" s="59"/>
      <c r="J83" s="119" t="s">
        <v>39</v>
      </c>
      <c r="K83" s="120"/>
      <c r="L83" s="120"/>
      <c r="M83" s="121"/>
      <c r="N83" s="59"/>
      <c r="O83" s="59"/>
      <c r="P83" s="59"/>
      <c r="Q83" s="59"/>
      <c r="R83" s="59"/>
      <c r="S83" s="59"/>
      <c r="T83" s="59"/>
      <c r="U83" s="59"/>
      <c r="V83" s="59"/>
      <c r="W83" s="37"/>
      <c r="X83" s="59"/>
      <c r="Y83" s="59">
        <v>108</v>
      </c>
      <c r="Z83" s="37"/>
    </row>
    <row r="84" spans="1:26" x14ac:dyDescent="0.25">
      <c r="A84" s="59"/>
      <c r="B84" s="59"/>
      <c r="C84" s="59"/>
      <c r="D84" s="59"/>
      <c r="E84" s="59"/>
      <c r="F84" s="59"/>
      <c r="G84" s="59"/>
      <c r="H84" s="59"/>
      <c r="I84" s="59"/>
      <c r="J84" s="119" t="s">
        <v>69</v>
      </c>
      <c r="K84" s="120"/>
      <c r="L84" s="120"/>
      <c r="M84" s="121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>
        <v>144</v>
      </c>
      <c r="Z84" s="37"/>
    </row>
    <row r="85" spans="1:26" x14ac:dyDescent="0.25">
      <c r="A85" s="59"/>
      <c r="B85" s="59"/>
      <c r="C85" s="59"/>
      <c r="D85" s="59"/>
      <c r="E85" s="59"/>
      <c r="F85" s="59"/>
      <c r="G85" s="59"/>
      <c r="H85" s="59"/>
      <c r="I85" s="59"/>
      <c r="J85" s="119" t="s">
        <v>14</v>
      </c>
      <c r="K85" s="120"/>
      <c r="L85" s="120"/>
      <c r="M85" s="121"/>
      <c r="N85" s="59">
        <v>8</v>
      </c>
      <c r="O85" s="59"/>
      <c r="P85" s="59"/>
      <c r="Q85" s="59"/>
      <c r="R85" s="59">
        <v>19</v>
      </c>
      <c r="S85" s="59"/>
      <c r="T85" s="59"/>
      <c r="U85" s="59"/>
      <c r="V85" s="59"/>
      <c r="W85" s="59"/>
      <c r="X85" s="59"/>
      <c r="Y85" s="59"/>
      <c r="Z85" s="37"/>
    </row>
    <row r="86" spans="1:26" x14ac:dyDescent="0.25">
      <c r="A86" s="59"/>
      <c r="B86" s="59"/>
      <c r="C86" s="59"/>
      <c r="D86" s="59"/>
      <c r="E86" s="59"/>
      <c r="F86" s="59"/>
      <c r="G86" s="59"/>
      <c r="H86" s="59"/>
      <c r="I86" s="59"/>
      <c r="J86" s="119" t="s">
        <v>3</v>
      </c>
      <c r="K86" s="120"/>
      <c r="L86" s="120"/>
      <c r="M86" s="121"/>
      <c r="N86" s="59"/>
      <c r="O86" s="59"/>
      <c r="P86" s="59"/>
      <c r="Q86" s="59"/>
      <c r="R86" s="59">
        <v>24</v>
      </c>
      <c r="S86" s="59"/>
      <c r="T86" s="59"/>
      <c r="U86" s="59"/>
      <c r="V86" s="59"/>
      <c r="W86" s="59"/>
      <c r="X86" s="59"/>
      <c r="Y86" s="59"/>
      <c r="Z86" s="37"/>
    </row>
    <row r="87" spans="1:26" x14ac:dyDescent="0.25">
      <c r="A87" s="59"/>
      <c r="B87" s="59"/>
      <c r="C87" s="59"/>
      <c r="D87" s="59"/>
      <c r="E87" s="59"/>
      <c r="F87" s="59"/>
      <c r="G87" s="59"/>
      <c r="H87" s="59"/>
      <c r="I87" s="59"/>
      <c r="J87" s="119" t="s">
        <v>70</v>
      </c>
      <c r="K87" s="120"/>
      <c r="L87" s="120"/>
      <c r="M87" s="121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>
        <v>216</v>
      </c>
      <c r="Z87" s="37"/>
    </row>
    <row r="88" spans="1:26" x14ac:dyDescent="0.25">
      <c r="A88" s="59"/>
      <c r="B88" s="59"/>
      <c r="C88" s="59"/>
      <c r="D88" s="59"/>
      <c r="E88" s="59"/>
      <c r="F88" s="59"/>
      <c r="G88" s="59"/>
      <c r="H88" s="59"/>
      <c r="I88" s="59"/>
      <c r="J88" s="119" t="s">
        <v>118</v>
      </c>
      <c r="K88" s="120"/>
      <c r="L88" s="120"/>
      <c r="M88" s="121"/>
      <c r="N88" s="59">
        <v>6</v>
      </c>
      <c r="O88" s="59"/>
      <c r="P88" s="59"/>
      <c r="Q88" s="59"/>
      <c r="R88" s="59">
        <v>20</v>
      </c>
      <c r="S88" s="59"/>
      <c r="T88" s="59"/>
      <c r="U88" s="59"/>
      <c r="V88" s="59">
        <v>12</v>
      </c>
      <c r="W88" s="59">
        <v>10</v>
      </c>
      <c r="X88" s="59">
        <v>8</v>
      </c>
      <c r="Y88" s="59">
        <v>14</v>
      </c>
      <c r="Z88" s="37"/>
    </row>
    <row r="89" spans="1:26" x14ac:dyDescent="0.25">
      <c r="A89" s="59"/>
      <c r="B89" s="59"/>
      <c r="C89" s="59"/>
      <c r="D89" s="59"/>
      <c r="E89" s="59"/>
      <c r="F89" s="59"/>
      <c r="G89" s="59"/>
      <c r="H89" s="59"/>
      <c r="I89" s="59"/>
      <c r="J89" s="119" t="s">
        <v>74</v>
      </c>
      <c r="K89" s="120"/>
      <c r="L89" s="120"/>
      <c r="M89" s="121"/>
      <c r="N89" s="59"/>
      <c r="O89" s="59"/>
      <c r="P89" s="59"/>
      <c r="Q89" s="59"/>
      <c r="R89" s="92"/>
      <c r="S89" s="92"/>
      <c r="T89" s="92"/>
      <c r="U89" s="92"/>
      <c r="V89" s="59"/>
      <c r="W89" s="59"/>
      <c r="X89" s="59"/>
      <c r="Y89" s="59"/>
      <c r="Z89" s="37"/>
    </row>
    <row r="90" spans="1:26" x14ac:dyDescent="0.25">
      <c r="A90" s="59"/>
      <c r="B90" s="59"/>
      <c r="C90" s="59"/>
      <c r="D90" s="59"/>
      <c r="E90" s="59"/>
      <c r="F90" s="59"/>
      <c r="G90" s="59"/>
      <c r="H90" s="59"/>
      <c r="I90" s="59"/>
      <c r="J90" s="119" t="s">
        <v>75</v>
      </c>
      <c r="K90" s="120"/>
      <c r="L90" s="120"/>
      <c r="M90" s="121"/>
      <c r="N90" s="59"/>
      <c r="O90" s="59"/>
      <c r="P90" s="59"/>
      <c r="Q90" s="59"/>
      <c r="R90" s="59">
        <v>4</v>
      </c>
      <c r="S90" s="59"/>
      <c r="T90" s="59"/>
      <c r="U90" s="59"/>
      <c r="V90" s="59">
        <v>3</v>
      </c>
      <c r="W90" s="59">
        <v>5</v>
      </c>
      <c r="X90" s="59"/>
      <c r="Y90" s="59">
        <v>6</v>
      </c>
      <c r="Z90" s="37"/>
    </row>
    <row r="91" spans="1:26" x14ac:dyDescent="0.25">
      <c r="A91" s="59"/>
      <c r="B91" s="59"/>
      <c r="C91" s="59"/>
      <c r="D91" s="59"/>
      <c r="E91" s="59"/>
      <c r="F91" s="59"/>
      <c r="G91" s="59"/>
      <c r="H91" s="59"/>
      <c r="I91" s="59"/>
      <c r="J91" s="119" t="s">
        <v>76</v>
      </c>
      <c r="K91" s="120"/>
      <c r="L91" s="120"/>
      <c r="M91" s="121"/>
      <c r="N91" s="59">
        <v>2</v>
      </c>
      <c r="O91" s="59"/>
      <c r="P91" s="59"/>
      <c r="Q91" s="59"/>
      <c r="R91" s="59">
        <v>7</v>
      </c>
      <c r="S91" s="59"/>
      <c r="T91" s="59"/>
      <c r="U91" s="59"/>
      <c r="V91" s="59">
        <v>5</v>
      </c>
      <c r="W91" s="59">
        <v>4</v>
      </c>
      <c r="X91" s="59">
        <v>3</v>
      </c>
      <c r="Y91" s="59">
        <v>7</v>
      </c>
      <c r="Z91" s="37"/>
    </row>
    <row r="92" spans="1:26" x14ac:dyDescent="0.25">
      <c r="A92" s="59"/>
      <c r="B92" s="59"/>
      <c r="C92" s="59"/>
      <c r="D92" s="59"/>
      <c r="E92" s="59"/>
      <c r="F92" s="59"/>
      <c r="G92" s="59"/>
      <c r="H92" s="59"/>
      <c r="I92" s="59"/>
      <c r="J92" s="119" t="s">
        <v>77</v>
      </c>
      <c r="K92" s="120"/>
      <c r="L92" s="120"/>
      <c r="M92" s="121"/>
      <c r="N92" s="59"/>
      <c r="O92" s="59"/>
      <c r="P92" s="59"/>
      <c r="Q92" s="59"/>
      <c r="R92" s="59"/>
      <c r="S92" s="59"/>
      <c r="T92" s="59"/>
      <c r="U92" s="59"/>
      <c r="V92" s="59">
        <v>1</v>
      </c>
      <c r="W92" s="59"/>
      <c r="X92" s="59">
        <v>1</v>
      </c>
      <c r="Y92" s="59"/>
      <c r="Z92" s="37"/>
    </row>
    <row r="93" spans="1:26" x14ac:dyDescent="0.25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96">
        <f>SUM(N79:N88)</f>
        <v>612</v>
      </c>
      <c r="O93" s="96"/>
      <c r="P93" s="96"/>
      <c r="Q93" s="96"/>
      <c r="R93" s="96">
        <f>SUM(R79:R88)</f>
        <v>864</v>
      </c>
      <c r="S93" s="96"/>
      <c r="T93" s="96"/>
      <c r="U93" s="96"/>
      <c r="V93" s="96">
        <f>SUM(V88,V80)</f>
        <v>576</v>
      </c>
      <c r="W93" s="96">
        <f>SUM(W88,W82,W80)</f>
        <v>828</v>
      </c>
      <c r="X93" s="96">
        <f>SUM(X88,X80)</f>
        <v>612</v>
      </c>
      <c r="Y93" s="96">
        <f>SUM(Y80:Y88)</f>
        <v>828</v>
      </c>
      <c r="Z93" s="37"/>
    </row>
    <row r="94" spans="1:26" x14ac:dyDescent="0.25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37"/>
    </row>
    <row r="95" spans="1:26" x14ac:dyDescent="0.2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</row>
    <row r="96" spans="1:26" x14ac:dyDescent="0.2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</row>
    <row r="97" spans="1:26" x14ac:dyDescent="0.2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</row>
    <row r="98" spans="1:26" ht="15.75" x14ac:dyDescent="0.25">
      <c r="A98" s="37"/>
      <c r="B98" s="37"/>
      <c r="C98" s="31" t="s">
        <v>147</v>
      </c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7"/>
      <c r="S98" s="37"/>
      <c r="T98" s="37"/>
      <c r="U98" s="37"/>
      <c r="V98" s="37"/>
      <c r="W98" s="37"/>
      <c r="X98" s="37"/>
      <c r="Y98" s="37"/>
      <c r="Z98" s="37"/>
    </row>
    <row r="99" spans="1:26" ht="15.75" x14ac:dyDescent="0.25">
      <c r="A99" s="37"/>
      <c r="B99" s="37"/>
      <c r="C99" s="31" t="s">
        <v>148</v>
      </c>
      <c r="D99" s="31" t="s">
        <v>149</v>
      </c>
      <c r="E99" s="31"/>
      <c r="F99" s="31"/>
      <c r="G99" s="31"/>
      <c r="H99" s="31"/>
      <c r="I99" s="31"/>
      <c r="J99" s="31"/>
      <c r="K99" s="31"/>
      <c r="L99" s="37"/>
      <c r="M99" s="37"/>
      <c r="N99" s="37"/>
      <c r="O99" s="37"/>
      <c r="P99" s="37"/>
      <c r="Q99" s="37"/>
      <c r="R99" s="37"/>
      <c r="S99" s="31" t="s">
        <v>159</v>
      </c>
      <c r="T99" s="31"/>
      <c r="U99" s="31"/>
      <c r="V99" s="31"/>
      <c r="W99" s="31"/>
      <c r="X99" s="31"/>
      <c r="Y99" s="37"/>
      <c r="Z99" s="37"/>
    </row>
    <row r="100" spans="1:26" ht="15.75" x14ac:dyDescent="0.25">
      <c r="A100" s="37"/>
      <c r="B100" s="37"/>
      <c r="C100" s="31"/>
      <c r="D100" s="32"/>
      <c r="E100" s="31"/>
      <c r="F100" s="31"/>
      <c r="G100" s="31"/>
      <c r="H100" s="31"/>
      <c r="I100" s="31"/>
      <c r="J100" s="31"/>
      <c r="K100" s="31"/>
      <c r="L100" s="37"/>
      <c r="M100" s="37"/>
      <c r="N100" s="37"/>
      <c r="O100" s="37"/>
      <c r="P100" s="37"/>
      <c r="Q100" s="37"/>
      <c r="R100" s="37"/>
      <c r="S100" s="31"/>
      <c r="T100" s="31"/>
      <c r="U100" s="31"/>
      <c r="V100" s="31"/>
      <c r="W100" s="31"/>
      <c r="X100" s="31"/>
      <c r="Y100" s="37"/>
      <c r="Z100" s="37"/>
    </row>
    <row r="101" spans="1:26" ht="15.75" x14ac:dyDescent="0.25">
      <c r="A101" s="37"/>
      <c r="B101" s="37"/>
      <c r="C101" s="31"/>
      <c r="D101" s="31" t="s">
        <v>150</v>
      </c>
      <c r="E101" s="31" t="s">
        <v>172</v>
      </c>
      <c r="F101" s="31"/>
      <c r="G101" s="31"/>
      <c r="H101" s="31"/>
      <c r="I101" s="31"/>
      <c r="J101" s="31"/>
      <c r="K101" s="31"/>
      <c r="L101" s="37"/>
      <c r="M101" s="37"/>
      <c r="N101" s="37"/>
      <c r="O101" s="37"/>
      <c r="P101" s="37"/>
      <c r="Q101" s="37"/>
      <c r="R101" s="37"/>
      <c r="S101" s="31" t="s">
        <v>151</v>
      </c>
      <c r="T101" s="31"/>
      <c r="U101" s="31"/>
      <c r="V101" s="31"/>
      <c r="W101" s="31"/>
      <c r="X101" s="31"/>
      <c r="Y101" s="37"/>
      <c r="Z101" s="37"/>
    </row>
    <row r="102" spans="1:26" ht="15.75" x14ac:dyDescent="0.25">
      <c r="A102" s="37"/>
      <c r="B102" s="37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7"/>
      <c r="S102" s="37"/>
      <c r="T102" s="37"/>
      <c r="U102" s="37"/>
      <c r="V102" s="37"/>
      <c r="W102" s="37"/>
      <c r="X102" s="37"/>
      <c r="Y102" s="37"/>
      <c r="Z102" s="37"/>
    </row>
    <row r="103" spans="1:26" ht="15.75" x14ac:dyDescent="0.25">
      <c r="A103" s="37"/>
      <c r="B103" s="37"/>
      <c r="C103" s="31" t="s">
        <v>148</v>
      </c>
      <c r="D103" s="31" t="s">
        <v>152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7"/>
      <c r="S103" s="37"/>
      <c r="T103" s="37"/>
      <c r="U103" s="37"/>
      <c r="V103" s="37"/>
      <c r="W103" s="37"/>
      <c r="X103" s="37"/>
      <c r="Y103" s="37"/>
      <c r="Z103" s="37"/>
    </row>
    <row r="104" spans="1:26" ht="15.75" x14ac:dyDescent="0.25">
      <c r="A104" s="37"/>
      <c r="B104" s="37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7"/>
      <c r="S104" s="37"/>
      <c r="T104" s="37"/>
      <c r="U104" s="37"/>
      <c r="V104" s="37"/>
      <c r="W104" s="37"/>
      <c r="X104" s="37"/>
      <c r="Y104" s="37"/>
      <c r="Z104" s="37"/>
    </row>
    <row r="105" spans="1:26" ht="15.75" x14ac:dyDescent="0.25">
      <c r="A105" s="37"/>
      <c r="B105" s="37"/>
      <c r="C105" s="31"/>
      <c r="D105" s="31" t="s">
        <v>150</v>
      </c>
      <c r="E105" s="31" t="s">
        <v>165</v>
      </c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7"/>
      <c r="S105" s="31" t="s">
        <v>155</v>
      </c>
      <c r="T105" s="31"/>
      <c r="U105" s="31"/>
      <c r="V105" s="31"/>
      <c r="W105" s="31"/>
      <c r="X105" s="31"/>
      <c r="Y105" s="37"/>
      <c r="Z105" s="37"/>
    </row>
    <row r="106" spans="1:26" ht="15.75" x14ac:dyDescent="0.25">
      <c r="A106" s="37"/>
      <c r="B106" s="37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7"/>
      <c r="S106" s="31"/>
      <c r="T106" s="31"/>
      <c r="U106" s="31"/>
      <c r="V106" s="31"/>
      <c r="W106" s="31"/>
      <c r="X106" s="31"/>
      <c r="Y106" s="37"/>
      <c r="Z106" s="37"/>
    </row>
    <row r="107" spans="1:26" ht="15.75" x14ac:dyDescent="0.25">
      <c r="A107" s="37"/>
      <c r="B107" s="37"/>
      <c r="C107" s="31" t="s">
        <v>153</v>
      </c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7"/>
      <c r="S107" s="31" t="s">
        <v>156</v>
      </c>
      <c r="T107" s="31"/>
      <c r="U107" s="31"/>
      <c r="V107" s="31"/>
      <c r="W107" s="31"/>
      <c r="X107" s="31"/>
      <c r="Y107" s="37"/>
      <c r="Z107" s="37"/>
    </row>
    <row r="108" spans="1:26" ht="15.75" x14ac:dyDescent="0.25">
      <c r="A108" s="37"/>
      <c r="B108" s="37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7"/>
      <c r="S108" s="37"/>
      <c r="T108" s="37"/>
      <c r="U108" s="37"/>
      <c r="V108" s="37"/>
      <c r="W108" s="37"/>
      <c r="X108" s="37"/>
      <c r="Y108" s="37"/>
      <c r="Z108" s="37"/>
    </row>
    <row r="109" spans="1:26" ht="15.75" x14ac:dyDescent="0.25">
      <c r="A109" s="37"/>
      <c r="B109" s="37"/>
      <c r="C109" s="31"/>
      <c r="D109" s="31" t="s">
        <v>157</v>
      </c>
      <c r="E109" s="31" t="s">
        <v>154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7"/>
      <c r="S109" s="37"/>
      <c r="T109" s="37"/>
      <c r="U109" s="37"/>
      <c r="V109" s="37"/>
      <c r="W109" s="37"/>
      <c r="X109" s="37"/>
      <c r="Y109" s="37"/>
      <c r="Z109" s="37"/>
    </row>
    <row r="110" spans="1:26" ht="15.75" x14ac:dyDescent="0.25">
      <c r="A110" s="37"/>
      <c r="B110" s="37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7"/>
      <c r="S110" s="37"/>
      <c r="T110" s="37"/>
      <c r="U110" s="37"/>
      <c r="V110" s="37"/>
      <c r="W110" s="37"/>
      <c r="X110" s="37"/>
      <c r="Y110" s="37"/>
      <c r="Z110" s="37"/>
    </row>
    <row r="111" spans="1:26" x14ac:dyDescent="0.2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</row>
  </sheetData>
  <mergeCells count="47">
    <mergeCell ref="N9:Z9"/>
    <mergeCell ref="V10:W10"/>
    <mergeCell ref="X10:Y10"/>
    <mergeCell ref="Z11:Z13"/>
    <mergeCell ref="A9:A13"/>
    <mergeCell ref="B9:B13"/>
    <mergeCell ref="C9:D9"/>
    <mergeCell ref="V11:V13"/>
    <mergeCell ref="W11:W13"/>
    <mergeCell ref="X11:X13"/>
    <mergeCell ref="Y11:Y13"/>
    <mergeCell ref="H12:J12"/>
    <mergeCell ref="K11:K13"/>
    <mergeCell ref="L11:L13"/>
    <mergeCell ref="M11:M13"/>
    <mergeCell ref="C10:C13"/>
    <mergeCell ref="D10:D13"/>
    <mergeCell ref="E9:E13"/>
    <mergeCell ref="F9:M9"/>
    <mergeCell ref="G10:M10"/>
    <mergeCell ref="F10:F13"/>
    <mergeCell ref="G11:J11"/>
    <mergeCell ref="G12:G13"/>
    <mergeCell ref="J79:M80"/>
    <mergeCell ref="J81:M81"/>
    <mergeCell ref="J82:M82"/>
    <mergeCell ref="J83:M83"/>
    <mergeCell ref="J84:M84"/>
    <mergeCell ref="J91:M91"/>
    <mergeCell ref="J92:M92"/>
    <mergeCell ref="J85:M85"/>
    <mergeCell ref="J86:M86"/>
    <mergeCell ref="J87:M87"/>
    <mergeCell ref="J89:M89"/>
    <mergeCell ref="J90:M90"/>
    <mergeCell ref="J88:M88"/>
    <mergeCell ref="N10:U10"/>
    <mergeCell ref="R11:U11"/>
    <mergeCell ref="R12:R13"/>
    <mergeCell ref="S12:S13"/>
    <mergeCell ref="T12:T13"/>
    <mergeCell ref="U12:U13"/>
    <mergeCell ref="N11:Q11"/>
    <mergeCell ref="N12:N13"/>
    <mergeCell ref="O12:O13"/>
    <mergeCell ref="P12:P13"/>
    <mergeCell ref="Q12:Q13"/>
  </mergeCells>
  <pageMargins left="0.70866141732283472" right="0.70866141732283472" top="0.74803149606299213" bottom="0.74803149606299213" header="0.31496062992125984" footer="0.31496062992125984"/>
  <pageSetup paperSize="9" scale="47" orientation="landscape" verticalDpi="300" r:id="rId1"/>
  <rowBreaks count="2" manualBreakCount="2">
    <brk id="45" max="25" man="1"/>
    <brk id="77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2023-08-28T07:01:16Z</dcterms:modified>
</cp:coreProperties>
</file>